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illCawthorn/Desktop/"/>
    </mc:Choice>
  </mc:AlternateContent>
  <xr:revisionPtr revIDLastSave="0" documentId="13_ncr:1_{7AFA8B8F-C0CC-3A49-B98F-926BA2445D7B}" xr6:coauthVersionLast="47" xr6:coauthVersionMax="47" xr10:uidLastSave="{00000000-0000-0000-0000-000000000000}"/>
  <bookViews>
    <workbookView xWindow="480" yWindow="1000" windowWidth="25040" windowHeight="13920" activeTab="1" xr2:uid="{F48F04C5-4EDF-F54E-A4E5-3C68F0D75399}"/>
  </bookViews>
  <sheets>
    <sheet name="Figures 6A, 6B-C" sheetId="1" r:id="rId1"/>
    <sheet name="Figure 6D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C8" i="1"/>
  <c r="C10" i="1" s="1"/>
  <c r="C12" i="1" s="1"/>
  <c r="C13" i="1" s="1"/>
  <c r="C14" i="1" s="1"/>
  <c r="C15" i="1" s="1"/>
  <c r="D8" i="1"/>
  <c r="D10" i="1" s="1"/>
  <c r="D12" i="1" s="1"/>
  <c r="D13" i="1" s="1"/>
  <c r="D14" i="1" s="1"/>
  <c r="D15" i="1" s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E12" i="1"/>
  <c r="F12" i="1"/>
  <c r="G12" i="1"/>
  <c r="H12" i="1"/>
  <c r="H13" i="1" s="1"/>
  <c r="H14" i="1" s="1"/>
  <c r="H15" i="1" s="1"/>
  <c r="I12" i="1"/>
  <c r="J12" i="1"/>
  <c r="K12" i="1"/>
  <c r="L12" i="1"/>
  <c r="L13" i="1" s="1"/>
  <c r="L14" i="1" s="1"/>
  <c r="L15" i="1" s="1"/>
  <c r="M12" i="1"/>
  <c r="N12" i="1"/>
  <c r="O12" i="1"/>
  <c r="P12" i="1"/>
  <c r="P13" i="1" s="1"/>
  <c r="P14" i="1" s="1"/>
  <c r="P15" i="1" s="1"/>
  <c r="Q12" i="1"/>
  <c r="R12" i="1"/>
  <c r="S12" i="1"/>
  <c r="T12" i="1"/>
  <c r="T13" i="1" s="1"/>
  <c r="T14" i="1" s="1"/>
  <c r="T15" i="1" s="1"/>
  <c r="U12" i="1"/>
  <c r="V12" i="1"/>
  <c r="W12" i="1"/>
  <c r="X12" i="1"/>
  <c r="X13" i="1" s="1"/>
  <c r="X14" i="1" s="1"/>
  <c r="X15" i="1" s="1"/>
  <c r="Y12" i="1"/>
  <c r="Z12" i="1"/>
  <c r="AA12" i="1"/>
  <c r="AB12" i="1"/>
  <c r="AB13" i="1" s="1"/>
  <c r="AB14" i="1" s="1"/>
  <c r="AB15" i="1" s="1"/>
  <c r="AC12" i="1"/>
  <c r="AD12" i="1"/>
  <c r="AE12" i="1"/>
  <c r="AF12" i="1"/>
  <c r="AF13" i="1" s="1"/>
  <c r="AF14" i="1" s="1"/>
  <c r="AF15" i="1" s="1"/>
  <c r="AG12" i="1"/>
  <c r="AH12" i="1"/>
  <c r="AI12" i="1"/>
  <c r="AJ12" i="1"/>
  <c r="AJ13" i="1" s="1"/>
  <c r="AJ14" i="1" s="1"/>
  <c r="AJ15" i="1" s="1"/>
  <c r="E13" i="1"/>
  <c r="F13" i="1"/>
  <c r="G13" i="1"/>
  <c r="G14" i="1" s="1"/>
  <c r="G15" i="1" s="1"/>
  <c r="I13" i="1"/>
  <c r="J13" i="1"/>
  <c r="K13" i="1"/>
  <c r="K14" i="1" s="1"/>
  <c r="K15" i="1" s="1"/>
  <c r="M13" i="1"/>
  <c r="N13" i="1"/>
  <c r="O13" i="1"/>
  <c r="O14" i="1" s="1"/>
  <c r="O15" i="1" s="1"/>
  <c r="Q13" i="1"/>
  <c r="R13" i="1"/>
  <c r="S13" i="1"/>
  <c r="S14" i="1" s="1"/>
  <c r="S15" i="1" s="1"/>
  <c r="U13" i="1"/>
  <c r="V13" i="1"/>
  <c r="W13" i="1"/>
  <c r="W14" i="1" s="1"/>
  <c r="W15" i="1" s="1"/>
  <c r="Y13" i="1"/>
  <c r="Z13" i="1"/>
  <c r="AA13" i="1"/>
  <c r="AA14" i="1" s="1"/>
  <c r="AA15" i="1" s="1"/>
  <c r="AC13" i="1"/>
  <c r="AD13" i="1"/>
  <c r="AE13" i="1"/>
  <c r="AE14" i="1" s="1"/>
  <c r="AE15" i="1" s="1"/>
  <c r="AG13" i="1"/>
  <c r="AH13" i="1"/>
  <c r="AI13" i="1"/>
  <c r="AI14" i="1" s="1"/>
  <c r="AI15" i="1" s="1"/>
  <c r="E14" i="1"/>
  <c r="F14" i="1"/>
  <c r="F15" i="1" s="1"/>
  <c r="I14" i="1"/>
  <c r="J14" i="1"/>
  <c r="J15" i="1" s="1"/>
  <c r="M14" i="1"/>
  <c r="N14" i="1"/>
  <c r="N15" i="1" s="1"/>
  <c r="Q14" i="1"/>
  <c r="R14" i="1"/>
  <c r="R15" i="1" s="1"/>
  <c r="U14" i="1"/>
  <c r="V14" i="1"/>
  <c r="V15" i="1" s="1"/>
  <c r="Y14" i="1"/>
  <c r="Z14" i="1"/>
  <c r="Z15" i="1" s="1"/>
  <c r="AC14" i="1"/>
  <c r="AD14" i="1"/>
  <c r="AD15" i="1" s="1"/>
  <c r="AG14" i="1"/>
  <c r="AH14" i="1"/>
  <c r="AH15" i="1" s="1"/>
  <c r="E15" i="1"/>
  <c r="I15" i="1"/>
  <c r="M15" i="1"/>
  <c r="Q15" i="1"/>
  <c r="U15" i="1"/>
  <c r="Y15" i="1"/>
  <c r="AC15" i="1"/>
  <c r="AG15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</calcChain>
</file>

<file path=xl/sharedStrings.xml><?xml version="1.0" encoding="utf-8"?>
<sst xmlns="http://schemas.openxmlformats.org/spreadsheetml/2006/main" count="395" uniqueCount="112">
  <si>
    <t>23:0</t>
  </si>
  <si>
    <t>22:0</t>
  </si>
  <si>
    <t>Total</t>
  </si>
  <si>
    <t>Fig.6C: Ceramide:DHC ratio</t>
  </si>
  <si>
    <t>Fig.6C: DHCs (pmol/100 mg liver)</t>
  </si>
  <si>
    <t>Fig.6B: Ceramides (pmol/100 mg liver)</t>
  </si>
  <si>
    <t>Figure</t>
  </si>
  <si>
    <t>Mouse ID</t>
  </si>
  <si>
    <t>F CR Young</t>
  </si>
  <si>
    <t>F AL Young</t>
  </si>
  <si>
    <t>M CR Young</t>
  </si>
  <si>
    <t>M AL Young</t>
  </si>
  <si>
    <t>Group</t>
  </si>
  <si>
    <t>Total liver TG (mg/g)</t>
  </si>
  <si>
    <t>Fig.6A: Liver Triglycerides - FINAL DATA REPORTED</t>
  </si>
  <si>
    <t>µg TG per g liver</t>
  </si>
  <si>
    <t>Fig.6A: Liver Triglycerides (background data for analysis)</t>
  </si>
  <si>
    <t>µg TG in 1 mL homogenate (total volume)</t>
  </si>
  <si>
    <t>Interpolated µg TG (in 2 µL homogenate)</t>
  </si>
  <si>
    <t>Slope from standard curve</t>
  </si>
  <si>
    <t>Corrected to blank</t>
  </si>
  <si>
    <t>Blank absorbance</t>
  </si>
  <si>
    <t>Average</t>
  </si>
  <si>
    <t>Absorbance 2</t>
  </si>
  <si>
    <t>Absorbance 1</t>
  </si>
  <si>
    <t>Liver mass (g)</t>
  </si>
  <si>
    <t>Liver mass (mg)</t>
  </si>
  <si>
    <t>Figure 6A: hepatic triglyceride data (including raw data from assays)</t>
  </si>
  <si>
    <t>Diet</t>
  </si>
  <si>
    <t>Sex</t>
  </si>
  <si>
    <t>Dim.3</t>
  </si>
  <si>
    <t>Dim.2</t>
  </si>
  <si>
    <t>Dim.1</t>
  </si>
  <si>
    <t xml:space="preserve">   </t>
  </si>
  <si>
    <t>eta2</t>
  </si>
  <si>
    <t>dist</t>
  </si>
  <si>
    <t>CR</t>
  </si>
  <si>
    <t>AL</t>
  </si>
  <si>
    <t>Male</t>
  </si>
  <si>
    <t>Female</t>
  </si>
  <si>
    <t>v.test</t>
  </si>
  <si>
    <t>cos2</t>
  </si>
  <si>
    <t>coord</t>
  </si>
  <si>
    <t>quali.sup</t>
  </si>
  <si>
    <t>V</t>
  </si>
  <si>
    <t>U</t>
  </si>
  <si>
    <t>vs</t>
  </si>
  <si>
    <t>svd</t>
  </si>
  <si>
    <t>Female CR</t>
  </si>
  <si>
    <t>Female AL</t>
  </si>
  <si>
    <t>Male CR</t>
  </si>
  <si>
    <t>Male AL</t>
  </si>
  <si>
    <t>contrib</t>
  </si>
  <si>
    <t>ind</t>
  </si>
  <si>
    <t>DHC.26.1</t>
  </si>
  <si>
    <t>DHC.26.0</t>
  </si>
  <si>
    <t>DHC.24.1</t>
  </si>
  <si>
    <t>DHC.24.0</t>
  </si>
  <si>
    <t>DHC.23.0</t>
  </si>
  <si>
    <t>DHC.22.1</t>
  </si>
  <si>
    <t>DHC.22.0</t>
  </si>
  <si>
    <t>DHC.20.1</t>
  </si>
  <si>
    <t>DHC.20.0</t>
  </si>
  <si>
    <t>DHC.18.1</t>
  </si>
  <si>
    <t>DHC.18.0</t>
  </si>
  <si>
    <t>DHC.16.0</t>
  </si>
  <si>
    <t>DHC.14.0</t>
  </si>
  <si>
    <t>Cer.26.1</t>
  </si>
  <si>
    <t>Cer.26.0</t>
  </si>
  <si>
    <t>Cer.24.1</t>
  </si>
  <si>
    <t>Cer.24.0</t>
  </si>
  <si>
    <t>Cer.23.1</t>
  </si>
  <si>
    <t>Cer.23.0</t>
  </si>
  <si>
    <t>Cer.22.1</t>
  </si>
  <si>
    <t>Cer.22.0</t>
  </si>
  <si>
    <t>Cer.20.1</t>
  </si>
  <si>
    <t>Cer.20.0</t>
  </si>
  <si>
    <t>Cer.18.1</t>
  </si>
  <si>
    <t>Cer.18.0</t>
  </si>
  <si>
    <t>Cer.16.0</t>
  </si>
  <si>
    <t>Cer.14.0</t>
  </si>
  <si>
    <t>cor</t>
  </si>
  <si>
    <t>var</t>
  </si>
  <si>
    <t>comp 23</t>
  </si>
  <si>
    <t>comp 22</t>
  </si>
  <si>
    <t>comp 21</t>
  </si>
  <si>
    <t>comp 20</t>
  </si>
  <si>
    <t>comp 19</t>
  </si>
  <si>
    <t>comp 18</t>
  </si>
  <si>
    <t>comp 17</t>
  </si>
  <si>
    <t>comp 16</t>
  </si>
  <si>
    <t>comp 15</t>
  </si>
  <si>
    <t>comp 14</t>
  </si>
  <si>
    <t>comp 13</t>
  </si>
  <si>
    <t>comp 12</t>
  </si>
  <si>
    <t>comp 11</t>
  </si>
  <si>
    <t>comp 10</t>
  </si>
  <si>
    <t>comp 9</t>
  </si>
  <si>
    <t>comp 8</t>
  </si>
  <si>
    <t>comp 7</t>
  </si>
  <si>
    <t>comp 6</t>
  </si>
  <si>
    <t>comp 5</t>
  </si>
  <si>
    <t>comp 4</t>
  </si>
  <si>
    <t>comp 3</t>
  </si>
  <si>
    <t>comp 2</t>
  </si>
  <si>
    <t>comp 1</t>
  </si>
  <si>
    <t>cumulative percentage of variance</t>
  </si>
  <si>
    <t>percentage of variance</t>
  </si>
  <si>
    <t>eigenvalue</t>
  </si>
  <si>
    <t>eig</t>
  </si>
  <si>
    <t>Figures 6B-C, S10A-C: Hepatic ceramide and dihydroceramide (DHC) content</t>
  </si>
  <si>
    <t>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</si>
</sst>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20" fontId="0" fillId="0" borderId="0" xfId="0" quotePrefix="1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20" fontId="0" fillId="0" borderId="2" xfId="0" quotePrefix="1" applyNumberFormat="1" applyBorder="1"/>
    <xf numFmtId="0" fontId="0" fillId="0" borderId="9" xfId="0" applyBorder="1"/>
    <xf numFmtId="0" fontId="1" fillId="0" borderId="0" xfId="0" applyFont="1"/>
    <xf numFmtId="0" fontId="0" fillId="0" borderId="10" xfId="0" applyBorder="1"/>
    <xf numFmtId="0" fontId="0" fillId="0" borderId="11" xfId="0" applyBorder="1"/>
    <xf numFmtId="165" fontId="0" fillId="0" borderId="0" xfId="0" applyNumberFormat="1"/>
    <xf numFmtId="165" fontId="0" fillId="0" borderId="12" xfId="0" applyNumberFormat="1" applyBorder="1"/>
    <xf numFmtId="165" fontId="0" fillId="0" borderId="13" xfId="0" applyNumberFormat="1" applyBorder="1"/>
    <xf numFmtId="165" fontId="0" fillId="0" borderId="14" xfId="0" applyNumberFormat="1" applyBorder="1"/>
    <xf numFmtId="165" fontId="0" fillId="0" borderId="15" xfId="0" applyNumberFormat="1" applyBorder="1"/>
    <xf numFmtId="0" fontId="1" fillId="0" borderId="16" xfId="0" applyFont="1" applyBorder="1"/>
    <xf numFmtId="0" fontId="0" fillId="0" borderId="17" xfId="0" applyBorder="1"/>
    <xf numFmtId="0" fontId="0" fillId="0" borderId="4" xfId="0" applyBorder="1" applyAlignment="1">
      <alignment horizontal="left"/>
    </xf>
    <xf numFmtId="1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78283-FD3A-0149-AE58-E3E5B777EB1B}">
  <dimension ref="A1:AJ27"/>
  <sheetViews>
    <sheetView zoomScale="101" workbookViewId="0">
      <selection activeCell="A34" sqref="A34"/>
    </sheetView>
  </sheetViews>
  <sheetFormatPr baseColWidth="10" defaultRowHeight="16" x14ac:dyDescent="0.2"/>
  <cols>
    <col min="1" max="1" width="58" customWidth="1"/>
    <col min="2" max="2" width="36.33203125" customWidth="1"/>
  </cols>
  <sheetData>
    <row r="1" spans="1:36" x14ac:dyDescent="0.2">
      <c r="A1" s="15" t="s">
        <v>27</v>
      </c>
    </row>
    <row r="2" spans="1:36" x14ac:dyDescent="0.2">
      <c r="B2" s="9" t="s">
        <v>12</v>
      </c>
      <c r="C2" s="9" t="s">
        <v>11</v>
      </c>
      <c r="D2" s="8" t="s">
        <v>11</v>
      </c>
      <c r="E2" s="8" t="s">
        <v>11</v>
      </c>
      <c r="F2" s="8" t="s">
        <v>11</v>
      </c>
      <c r="G2" s="8" t="s">
        <v>11</v>
      </c>
      <c r="H2" s="8" t="s">
        <v>11</v>
      </c>
      <c r="I2" s="8" t="s">
        <v>11</v>
      </c>
      <c r="J2" s="8" t="s">
        <v>11</v>
      </c>
      <c r="K2" s="8" t="s">
        <v>11</v>
      </c>
      <c r="L2" s="7" t="s">
        <v>11</v>
      </c>
      <c r="M2" s="9" t="s">
        <v>10</v>
      </c>
      <c r="N2" s="8" t="s">
        <v>10</v>
      </c>
      <c r="O2" s="8" t="s">
        <v>10</v>
      </c>
      <c r="P2" s="8" t="s">
        <v>10</v>
      </c>
      <c r="Q2" s="8" t="s">
        <v>10</v>
      </c>
      <c r="R2" s="8" t="s">
        <v>10</v>
      </c>
      <c r="S2" s="8" t="s">
        <v>10</v>
      </c>
      <c r="T2" s="8" t="s">
        <v>10</v>
      </c>
      <c r="U2" s="7" t="s">
        <v>10</v>
      </c>
      <c r="V2" s="9" t="s">
        <v>9</v>
      </c>
      <c r="W2" s="8" t="s">
        <v>9</v>
      </c>
      <c r="X2" s="8" t="s">
        <v>9</v>
      </c>
      <c r="Y2" s="8" t="s">
        <v>9</v>
      </c>
      <c r="Z2" s="8" t="s">
        <v>9</v>
      </c>
      <c r="AA2" s="8" t="s">
        <v>9</v>
      </c>
      <c r="AB2" s="7" t="s">
        <v>9</v>
      </c>
      <c r="AC2" s="9" t="s">
        <v>8</v>
      </c>
      <c r="AD2" s="8" t="s">
        <v>8</v>
      </c>
      <c r="AE2" s="8" t="s">
        <v>8</v>
      </c>
      <c r="AF2" s="8" t="s">
        <v>8</v>
      </c>
      <c r="AG2" s="8" t="s">
        <v>8</v>
      </c>
      <c r="AH2" s="8" t="s">
        <v>8</v>
      </c>
      <c r="AI2" s="8" t="s">
        <v>8</v>
      </c>
      <c r="AJ2" s="7" t="s">
        <v>8</v>
      </c>
    </row>
    <row r="3" spans="1:36" x14ac:dyDescent="0.2">
      <c r="B3" s="3" t="s">
        <v>7</v>
      </c>
      <c r="C3" s="3">
        <v>169</v>
      </c>
      <c r="D3" s="2">
        <v>181</v>
      </c>
      <c r="E3" s="2">
        <v>188</v>
      </c>
      <c r="F3" s="2">
        <v>210</v>
      </c>
      <c r="G3" s="2">
        <v>269</v>
      </c>
      <c r="H3" s="2">
        <v>291</v>
      </c>
      <c r="I3" s="2">
        <v>296</v>
      </c>
      <c r="J3" s="2">
        <v>304</v>
      </c>
      <c r="K3" s="2">
        <v>323</v>
      </c>
      <c r="L3" s="1">
        <v>339</v>
      </c>
      <c r="M3" s="3">
        <v>170</v>
      </c>
      <c r="N3" s="2">
        <v>171</v>
      </c>
      <c r="O3" s="2">
        <v>183</v>
      </c>
      <c r="P3" s="2">
        <v>268</v>
      </c>
      <c r="Q3" s="2">
        <v>290</v>
      </c>
      <c r="R3" s="2">
        <v>298</v>
      </c>
      <c r="S3" s="2">
        <v>325</v>
      </c>
      <c r="T3" s="2">
        <v>342</v>
      </c>
      <c r="U3" s="1">
        <v>346</v>
      </c>
      <c r="V3" s="3">
        <v>178</v>
      </c>
      <c r="W3" s="2">
        <v>186</v>
      </c>
      <c r="X3" s="2">
        <v>201</v>
      </c>
      <c r="Y3" s="2">
        <v>208</v>
      </c>
      <c r="Z3" s="2">
        <v>275</v>
      </c>
      <c r="AA3" s="2">
        <v>311</v>
      </c>
      <c r="AB3" s="1">
        <v>344</v>
      </c>
      <c r="AC3" s="3">
        <v>175</v>
      </c>
      <c r="AD3" s="2">
        <v>187</v>
      </c>
      <c r="AE3" s="2">
        <v>195</v>
      </c>
      <c r="AF3" s="2">
        <v>213</v>
      </c>
      <c r="AG3" s="2">
        <v>274</v>
      </c>
      <c r="AH3" s="2">
        <v>310</v>
      </c>
      <c r="AI3" s="2">
        <v>341</v>
      </c>
      <c r="AJ3" s="1">
        <v>351</v>
      </c>
    </row>
    <row r="4" spans="1:36" x14ac:dyDescent="0.2">
      <c r="A4" s="9" t="s">
        <v>16</v>
      </c>
      <c r="B4" s="7" t="s">
        <v>26</v>
      </c>
      <c r="C4" s="5">
        <v>64.099999999999994</v>
      </c>
      <c r="D4">
        <v>65.900000000000006</v>
      </c>
      <c r="E4">
        <v>82.7</v>
      </c>
      <c r="F4">
        <v>57</v>
      </c>
      <c r="G4">
        <v>49.6</v>
      </c>
      <c r="H4">
        <v>84.9</v>
      </c>
      <c r="I4">
        <v>79.2</v>
      </c>
      <c r="J4">
        <v>83.3</v>
      </c>
      <c r="K4">
        <v>51.4</v>
      </c>
      <c r="L4" s="4">
        <v>41.3</v>
      </c>
      <c r="M4" s="5">
        <v>73.3</v>
      </c>
      <c r="N4">
        <v>52.3</v>
      </c>
      <c r="O4">
        <v>54.4</v>
      </c>
      <c r="P4">
        <v>54</v>
      </c>
      <c r="Q4">
        <v>71</v>
      </c>
      <c r="R4">
        <v>68.5</v>
      </c>
      <c r="S4">
        <v>58.2</v>
      </c>
      <c r="T4">
        <v>52.1</v>
      </c>
      <c r="U4" s="4">
        <v>45</v>
      </c>
      <c r="V4" s="5">
        <v>55.1</v>
      </c>
      <c r="W4">
        <v>62.3</v>
      </c>
      <c r="X4">
        <v>78.3</v>
      </c>
      <c r="Y4">
        <v>52.6</v>
      </c>
      <c r="Z4">
        <v>46.5</v>
      </c>
      <c r="AA4">
        <v>67.599999999999994</v>
      </c>
      <c r="AB4" s="4">
        <v>55.8</v>
      </c>
      <c r="AC4" s="5">
        <v>69.099999999999994</v>
      </c>
      <c r="AD4">
        <v>66.7</v>
      </c>
      <c r="AE4">
        <v>63.5</v>
      </c>
      <c r="AF4">
        <v>56.3</v>
      </c>
      <c r="AG4">
        <v>58.7</v>
      </c>
      <c r="AH4">
        <v>77.400000000000006</v>
      </c>
      <c r="AI4">
        <v>42.7</v>
      </c>
      <c r="AJ4" s="4">
        <v>74</v>
      </c>
    </row>
    <row r="5" spans="1:36" x14ac:dyDescent="0.2">
      <c r="A5" s="5" t="s">
        <v>16</v>
      </c>
      <c r="B5" s="4" t="s">
        <v>25</v>
      </c>
      <c r="C5" s="5">
        <f>C4/1000</f>
        <v>6.409999999999999E-2</v>
      </c>
      <c r="D5">
        <f>D4/1000</f>
        <v>6.59E-2</v>
      </c>
      <c r="E5">
        <f>E4/1000</f>
        <v>8.270000000000001E-2</v>
      </c>
      <c r="F5">
        <f>F4/1000</f>
        <v>5.7000000000000002E-2</v>
      </c>
      <c r="G5">
        <f>G4/1000</f>
        <v>4.9599999999999998E-2</v>
      </c>
      <c r="H5">
        <f>H4/1000</f>
        <v>8.4900000000000003E-2</v>
      </c>
      <c r="I5">
        <f>I4/1000</f>
        <v>7.9200000000000007E-2</v>
      </c>
      <c r="J5">
        <f>J4/1000</f>
        <v>8.3299999999999999E-2</v>
      </c>
      <c r="K5">
        <f>K4/1000</f>
        <v>5.1400000000000001E-2</v>
      </c>
      <c r="L5" s="4">
        <f>L4/1000</f>
        <v>4.1299999999999996E-2</v>
      </c>
      <c r="M5" s="5">
        <f>M4/1000</f>
        <v>7.3300000000000004E-2</v>
      </c>
      <c r="N5">
        <f>N4/1000</f>
        <v>5.2299999999999999E-2</v>
      </c>
      <c r="O5">
        <f>O4/1000</f>
        <v>5.4399999999999997E-2</v>
      </c>
      <c r="P5">
        <f>P4/1000</f>
        <v>5.3999999999999999E-2</v>
      </c>
      <c r="Q5">
        <f>Q4/1000</f>
        <v>7.0999999999999994E-2</v>
      </c>
      <c r="R5">
        <f>R4/1000</f>
        <v>6.8500000000000005E-2</v>
      </c>
      <c r="S5">
        <f>S4/1000</f>
        <v>5.8200000000000002E-2</v>
      </c>
      <c r="T5">
        <f>T4/1000</f>
        <v>5.21E-2</v>
      </c>
      <c r="U5" s="4">
        <f>U4/1000</f>
        <v>4.4999999999999998E-2</v>
      </c>
      <c r="V5" s="5">
        <f>V4/1000</f>
        <v>5.5100000000000003E-2</v>
      </c>
      <c r="W5">
        <f>W4/1000</f>
        <v>6.2299999999999994E-2</v>
      </c>
      <c r="X5">
        <f>X4/1000</f>
        <v>7.8299999999999995E-2</v>
      </c>
      <c r="Y5">
        <f>Y4/1000</f>
        <v>5.2600000000000001E-2</v>
      </c>
      <c r="Z5">
        <f>Z4/1000</f>
        <v>4.65E-2</v>
      </c>
      <c r="AA5">
        <f>AA4/1000</f>
        <v>6.7599999999999993E-2</v>
      </c>
      <c r="AB5" s="4">
        <f>AB4/1000</f>
        <v>5.5799999999999995E-2</v>
      </c>
      <c r="AC5" s="5">
        <f>AC4/1000</f>
        <v>6.9099999999999995E-2</v>
      </c>
      <c r="AD5">
        <f>AD4/1000</f>
        <v>6.6700000000000009E-2</v>
      </c>
      <c r="AE5">
        <f>AE4/1000</f>
        <v>6.3500000000000001E-2</v>
      </c>
      <c r="AF5">
        <f>AF4/1000</f>
        <v>5.6299999999999996E-2</v>
      </c>
      <c r="AG5">
        <f>AG4/1000</f>
        <v>5.8700000000000002E-2</v>
      </c>
      <c r="AH5">
        <f>AH4/1000</f>
        <v>7.740000000000001E-2</v>
      </c>
      <c r="AI5">
        <f>AI4/1000</f>
        <v>4.2700000000000002E-2</v>
      </c>
      <c r="AJ5" s="4">
        <f>AJ4/1000</f>
        <v>7.3999999999999996E-2</v>
      </c>
    </row>
    <row r="6" spans="1:36" x14ac:dyDescent="0.2">
      <c r="A6" s="5" t="s">
        <v>16</v>
      </c>
      <c r="B6" s="25" t="s">
        <v>24</v>
      </c>
      <c r="C6" s="5">
        <v>0.1585</v>
      </c>
      <c r="D6">
        <v>0.255</v>
      </c>
      <c r="E6">
        <v>0.25880000000000003</v>
      </c>
      <c r="F6">
        <v>0.2913</v>
      </c>
      <c r="G6">
        <v>0.31709999999999999</v>
      </c>
      <c r="H6">
        <v>0.34700000000000003</v>
      </c>
      <c r="I6">
        <v>0.19599999999999998</v>
      </c>
      <c r="J6">
        <v>0.27210000000000001</v>
      </c>
      <c r="K6">
        <v>0.19229999999999997</v>
      </c>
      <c r="L6" s="4">
        <v>0.20150000000000001</v>
      </c>
      <c r="M6" s="5">
        <v>0.37769999999999998</v>
      </c>
      <c r="N6">
        <v>0.3175</v>
      </c>
      <c r="O6">
        <v>0.30420000000000003</v>
      </c>
      <c r="P6">
        <v>0.16820000000000002</v>
      </c>
      <c r="Q6">
        <v>0.18670000000000003</v>
      </c>
      <c r="R6">
        <v>0.22520000000000001</v>
      </c>
      <c r="S6">
        <v>0.26039999999999996</v>
      </c>
      <c r="T6">
        <v>0.14279999999999998</v>
      </c>
      <c r="U6" s="4">
        <v>0.14610000000000001</v>
      </c>
      <c r="V6" s="5">
        <v>0.32569999999999999</v>
      </c>
      <c r="W6">
        <v>0.66259999999999997</v>
      </c>
      <c r="X6">
        <v>0.30309999999999998</v>
      </c>
      <c r="Y6">
        <v>0.35750000000000004</v>
      </c>
      <c r="Z6">
        <v>0.13599999999999998</v>
      </c>
      <c r="AA6">
        <v>0.29970000000000002</v>
      </c>
      <c r="AB6" s="4">
        <v>0.19069999999999998</v>
      </c>
      <c r="AC6" s="5">
        <v>0.48899999999999999</v>
      </c>
      <c r="AD6">
        <v>0.41610000000000003</v>
      </c>
      <c r="AE6">
        <v>0.27899999999999997</v>
      </c>
      <c r="AF6">
        <v>0.19669999999999999</v>
      </c>
      <c r="AG6">
        <v>0.16589999999999999</v>
      </c>
      <c r="AH6">
        <v>0.18969999999999998</v>
      </c>
      <c r="AI6">
        <v>0.1384</v>
      </c>
      <c r="AJ6" s="4">
        <v>0.35599999999999998</v>
      </c>
    </row>
    <row r="7" spans="1:36" x14ac:dyDescent="0.2">
      <c r="A7" s="5" t="s">
        <v>16</v>
      </c>
      <c r="B7" s="25" t="s">
        <v>23</v>
      </c>
      <c r="C7" s="5">
        <v>0.158</v>
      </c>
      <c r="D7">
        <v>0.23180000000000001</v>
      </c>
      <c r="E7">
        <v>0.2581</v>
      </c>
      <c r="F7">
        <v>0.27179999999999999</v>
      </c>
      <c r="G7">
        <v>0.34150000000000003</v>
      </c>
      <c r="H7">
        <v>0.40200000000000002</v>
      </c>
      <c r="I7">
        <v>0.21610000000000001</v>
      </c>
      <c r="J7">
        <v>0.28260000000000002</v>
      </c>
      <c r="K7">
        <v>0.18330000000000002</v>
      </c>
      <c r="L7" s="4">
        <v>0.23530000000000001</v>
      </c>
      <c r="M7" s="5">
        <v>0.32169999999999999</v>
      </c>
      <c r="N7">
        <v>0.29220000000000002</v>
      </c>
      <c r="O7">
        <v>0.29920000000000002</v>
      </c>
      <c r="P7">
        <v>0.17630000000000001</v>
      </c>
      <c r="Q7">
        <v>0.1956</v>
      </c>
      <c r="R7">
        <v>0.24560000000000001</v>
      </c>
      <c r="S7">
        <v>0.29969999999999997</v>
      </c>
      <c r="T7">
        <v>0.15920000000000001</v>
      </c>
      <c r="U7" s="4">
        <v>0.16239999999999999</v>
      </c>
      <c r="V7" s="5">
        <v>0.33620000000000005</v>
      </c>
      <c r="W7">
        <v>0.68630000000000002</v>
      </c>
      <c r="X7">
        <v>0.26450000000000001</v>
      </c>
      <c r="Y7">
        <v>0.41999999999999993</v>
      </c>
      <c r="Z7">
        <v>0.14540000000000003</v>
      </c>
      <c r="AA7">
        <v>9.2499999999999999E-2</v>
      </c>
      <c r="AB7" s="4">
        <v>0.192</v>
      </c>
      <c r="AC7" s="5">
        <v>0.47289999999999999</v>
      </c>
      <c r="AD7">
        <v>0.40410000000000001</v>
      </c>
      <c r="AE7">
        <v>0.27990000000000004</v>
      </c>
      <c r="AF7">
        <v>0.20050000000000001</v>
      </c>
      <c r="AG7">
        <v>0.17550000000000002</v>
      </c>
      <c r="AH7">
        <v>0.19909999999999997</v>
      </c>
      <c r="AI7">
        <v>0.1487</v>
      </c>
      <c r="AJ7" s="4">
        <v>0.31209999999999999</v>
      </c>
    </row>
    <row r="8" spans="1:36" x14ac:dyDescent="0.2">
      <c r="A8" s="5" t="s">
        <v>16</v>
      </c>
      <c r="B8" s="4" t="s">
        <v>22</v>
      </c>
      <c r="C8" s="5">
        <f>AVERAGE(C6:C7)</f>
        <v>0.15825</v>
      </c>
      <c r="D8">
        <f>AVERAGE(D6:D7)</f>
        <v>0.24340000000000001</v>
      </c>
      <c r="E8">
        <f>AVERAGE(E6:E7)</f>
        <v>0.25845000000000001</v>
      </c>
      <c r="F8">
        <f>AVERAGE(F6:F7)</f>
        <v>0.28154999999999997</v>
      </c>
      <c r="G8">
        <f>AVERAGE(G6:G7)</f>
        <v>0.32930000000000004</v>
      </c>
      <c r="H8">
        <f>AVERAGE(H6:H7)</f>
        <v>0.37450000000000006</v>
      </c>
      <c r="I8">
        <f>AVERAGE(I6:I7)</f>
        <v>0.20605000000000001</v>
      </c>
      <c r="J8">
        <f>AVERAGE(J6:J7)</f>
        <v>0.27734999999999999</v>
      </c>
      <c r="K8">
        <f>AVERAGE(K6:K7)</f>
        <v>0.18779999999999999</v>
      </c>
      <c r="L8" s="4">
        <f>AVERAGE(L6:L7)</f>
        <v>0.21840000000000001</v>
      </c>
      <c r="M8" s="5">
        <f>AVERAGE(M6:M7)</f>
        <v>0.34970000000000001</v>
      </c>
      <c r="N8">
        <f>AVERAGE(N6:N7)</f>
        <v>0.30485000000000001</v>
      </c>
      <c r="O8">
        <f>AVERAGE(O6:O7)</f>
        <v>0.30170000000000002</v>
      </c>
      <c r="P8">
        <f>AVERAGE(P6:P7)</f>
        <v>0.17225000000000001</v>
      </c>
      <c r="Q8">
        <f>AVERAGE(Q6:Q7)</f>
        <v>0.19115000000000001</v>
      </c>
      <c r="R8">
        <f>AVERAGE(R6:R7)</f>
        <v>0.2354</v>
      </c>
      <c r="S8">
        <f>AVERAGE(S6:S7)</f>
        <v>0.28004999999999997</v>
      </c>
      <c r="T8">
        <f>AVERAGE(T6:T7)</f>
        <v>0.151</v>
      </c>
      <c r="U8" s="4">
        <f>AVERAGE(U6:U7)</f>
        <v>0.15425</v>
      </c>
      <c r="V8" s="5">
        <f>AVERAGE(V6:V7)</f>
        <v>0.33095000000000002</v>
      </c>
      <c r="W8">
        <f>AVERAGE(W6:W7)</f>
        <v>0.67444999999999999</v>
      </c>
      <c r="X8">
        <f>AVERAGE(X6:X7)</f>
        <v>0.2838</v>
      </c>
      <c r="Y8">
        <f>AVERAGE(Y6:Y7)</f>
        <v>0.38874999999999998</v>
      </c>
      <c r="Z8">
        <f>AVERAGE(Z6:Z7)</f>
        <v>0.14069999999999999</v>
      </c>
      <c r="AA8">
        <f>AVERAGE(AA6:AA7)</f>
        <v>0.1961</v>
      </c>
      <c r="AB8" s="4">
        <f>AVERAGE(AB6:AB7)</f>
        <v>0.19134999999999999</v>
      </c>
      <c r="AC8" s="5">
        <f>AVERAGE(AC6:AC7)</f>
        <v>0.48094999999999999</v>
      </c>
      <c r="AD8">
        <f>AVERAGE(AD6:AD7)</f>
        <v>0.41010000000000002</v>
      </c>
      <c r="AE8">
        <f>AVERAGE(AE6:AE7)</f>
        <v>0.27944999999999998</v>
      </c>
      <c r="AF8">
        <f>AVERAGE(AF6:AF7)</f>
        <v>0.1986</v>
      </c>
      <c r="AG8">
        <f>AVERAGE(AG6:AG7)</f>
        <v>0.17070000000000002</v>
      </c>
      <c r="AH8">
        <f>AVERAGE(AH6:AH7)</f>
        <v>0.19439999999999996</v>
      </c>
      <c r="AI8">
        <f>AVERAGE(AI6:AI7)</f>
        <v>0.14355000000000001</v>
      </c>
      <c r="AJ8" s="4">
        <f>AVERAGE(AJ6:AJ7)</f>
        <v>0.33404999999999996</v>
      </c>
    </row>
    <row r="9" spans="1:36" x14ac:dyDescent="0.2">
      <c r="A9" s="5" t="s">
        <v>16</v>
      </c>
      <c r="B9" s="4" t="s">
        <v>21</v>
      </c>
      <c r="C9" s="5">
        <v>8.6550000000000016E-2</v>
      </c>
      <c r="D9">
        <v>8.6550000000000016E-2</v>
      </c>
      <c r="E9">
        <v>8.6550000000000016E-2</v>
      </c>
      <c r="F9">
        <v>8.6550000000000016E-2</v>
      </c>
      <c r="G9">
        <v>8.6550000000000016E-2</v>
      </c>
      <c r="H9">
        <v>8.6550000000000016E-2</v>
      </c>
      <c r="I9">
        <v>8.6550000000000016E-2</v>
      </c>
      <c r="J9">
        <v>8.6550000000000016E-2</v>
      </c>
      <c r="K9">
        <v>8.6550000000000002E-2</v>
      </c>
      <c r="L9" s="4">
        <v>8.6550000000000016E-2</v>
      </c>
      <c r="M9" s="5">
        <v>8.6550000000000016E-2</v>
      </c>
      <c r="N9">
        <v>8.6550000000000016E-2</v>
      </c>
      <c r="O9">
        <v>8.6550000000000016E-2</v>
      </c>
      <c r="P9">
        <v>8.6550000000000016E-2</v>
      </c>
      <c r="Q9">
        <v>8.6550000000000016E-2</v>
      </c>
      <c r="R9">
        <v>8.6550000000000016E-2</v>
      </c>
      <c r="S9">
        <v>8.6550000000000016E-2</v>
      </c>
      <c r="T9">
        <v>8.6550000000000016E-2</v>
      </c>
      <c r="U9" s="4">
        <v>8.6550000000000016E-2</v>
      </c>
      <c r="V9" s="5">
        <v>8.6550000000000016E-2</v>
      </c>
      <c r="W9">
        <v>8.6550000000000016E-2</v>
      </c>
      <c r="X9">
        <v>8.6550000000000016E-2</v>
      </c>
      <c r="Y9">
        <v>8.6550000000000016E-2</v>
      </c>
      <c r="Z9">
        <v>8.6550000000000016E-2</v>
      </c>
      <c r="AA9">
        <v>8.6550000000000016E-2</v>
      </c>
      <c r="AB9" s="4">
        <v>8.6550000000000016E-2</v>
      </c>
      <c r="AC9" s="5">
        <v>8.6550000000000016E-2</v>
      </c>
      <c r="AD9">
        <v>8.6550000000000016E-2</v>
      </c>
      <c r="AE9">
        <v>8.6550000000000016E-2</v>
      </c>
      <c r="AF9">
        <v>8.6550000000000016E-2</v>
      </c>
      <c r="AG9">
        <v>8.6550000000000016E-2</v>
      </c>
      <c r="AH9">
        <v>8.6550000000000016E-2</v>
      </c>
      <c r="AI9">
        <v>8.6550000000000016E-2</v>
      </c>
      <c r="AJ9" s="4">
        <v>8.6550000000000016E-2</v>
      </c>
    </row>
    <row r="10" spans="1:36" x14ac:dyDescent="0.2">
      <c r="A10" s="5" t="s">
        <v>16</v>
      </c>
      <c r="B10" s="4" t="s">
        <v>20</v>
      </c>
      <c r="C10" s="5">
        <f>C8-C9</f>
        <v>7.1699999999999986E-2</v>
      </c>
      <c r="D10">
        <f>D8-D9</f>
        <v>0.15684999999999999</v>
      </c>
      <c r="E10">
        <f>E8-E9</f>
        <v>0.1719</v>
      </c>
      <c r="F10">
        <f>F8-F9</f>
        <v>0.19499999999999995</v>
      </c>
      <c r="G10">
        <f>G8-G9</f>
        <v>0.24275000000000002</v>
      </c>
      <c r="H10">
        <f>H8-H9</f>
        <v>0.28795000000000004</v>
      </c>
      <c r="I10">
        <f>I8-I9</f>
        <v>0.1195</v>
      </c>
      <c r="J10">
        <f>J8-J9</f>
        <v>0.19079999999999997</v>
      </c>
      <c r="K10">
        <f>K8-K9</f>
        <v>0.10124999999999999</v>
      </c>
      <c r="L10" s="4">
        <f>L8-L9</f>
        <v>0.13184999999999999</v>
      </c>
      <c r="M10" s="5">
        <f>M8-M9</f>
        <v>0.26315</v>
      </c>
      <c r="N10">
        <f>N8-N9</f>
        <v>0.21829999999999999</v>
      </c>
      <c r="O10">
        <f>O8-O9</f>
        <v>0.21515000000000001</v>
      </c>
      <c r="P10">
        <f>P8-P9</f>
        <v>8.5699999999999998E-2</v>
      </c>
      <c r="Q10">
        <f>Q8-Q9</f>
        <v>0.1046</v>
      </c>
      <c r="R10">
        <f>R8-R9</f>
        <v>0.14884999999999998</v>
      </c>
      <c r="S10">
        <f>S8-S9</f>
        <v>0.19349999999999995</v>
      </c>
      <c r="T10">
        <f>T8-T9</f>
        <v>6.444999999999998E-2</v>
      </c>
      <c r="U10" s="4">
        <f>U8-U9</f>
        <v>6.7699999999999982E-2</v>
      </c>
      <c r="V10" s="5">
        <f>V8-V9</f>
        <v>0.24440000000000001</v>
      </c>
      <c r="W10">
        <f>W8-W9</f>
        <v>0.58789999999999998</v>
      </c>
      <c r="X10">
        <f>X8-X9</f>
        <v>0.19724999999999998</v>
      </c>
      <c r="Y10">
        <f>Y8-Y9</f>
        <v>0.30219999999999997</v>
      </c>
      <c r="Z10">
        <f>Z8-Z9</f>
        <v>5.4149999999999976E-2</v>
      </c>
      <c r="AA10">
        <f>AA8-AA9</f>
        <v>0.10954999999999998</v>
      </c>
      <c r="AB10" s="4">
        <f>AB8-AB9</f>
        <v>0.10479999999999998</v>
      </c>
      <c r="AC10" s="5">
        <f>AC8-AC9</f>
        <v>0.39439999999999997</v>
      </c>
      <c r="AD10">
        <f>AD8-AD9</f>
        <v>0.32355</v>
      </c>
      <c r="AE10">
        <f>AE8-AE9</f>
        <v>0.19289999999999996</v>
      </c>
      <c r="AF10">
        <f>AF8-AF9</f>
        <v>0.11204999999999998</v>
      </c>
      <c r="AG10">
        <f>AG8-AG9</f>
        <v>8.4150000000000003E-2</v>
      </c>
      <c r="AH10">
        <f>AH8-AH9</f>
        <v>0.10784999999999995</v>
      </c>
      <c r="AI10">
        <f>AI8-AI9</f>
        <v>5.6999999999999995E-2</v>
      </c>
      <c r="AJ10" s="4">
        <f>AJ8-AJ9</f>
        <v>0.24749999999999994</v>
      </c>
    </row>
    <row r="11" spans="1:36" x14ac:dyDescent="0.2">
      <c r="A11" s="5" t="s">
        <v>16</v>
      </c>
      <c r="B11" s="4" t="s">
        <v>19</v>
      </c>
      <c r="C11" s="5">
        <v>6.7317194652993934E-2</v>
      </c>
      <c r="D11">
        <v>6.7317194652993934E-2</v>
      </c>
      <c r="E11">
        <v>6.7317194652993934E-2</v>
      </c>
      <c r="F11">
        <v>6.7317194652993934E-2</v>
      </c>
      <c r="G11">
        <v>6.7317194652993934E-2</v>
      </c>
      <c r="H11">
        <v>6.7317194652993934E-2</v>
      </c>
      <c r="I11">
        <v>6.7317194652993934E-2</v>
      </c>
      <c r="J11">
        <v>6.7317194652993934E-2</v>
      </c>
      <c r="K11">
        <v>6.7317194652993934E-2</v>
      </c>
      <c r="L11" s="4">
        <v>6.7317194652993934E-2</v>
      </c>
      <c r="M11" s="5">
        <v>6.7317194652993934E-2</v>
      </c>
      <c r="N11">
        <v>6.7317194652993934E-2</v>
      </c>
      <c r="O11">
        <v>6.7317194652993934E-2</v>
      </c>
      <c r="P11">
        <v>6.7317194652993934E-2</v>
      </c>
      <c r="Q11">
        <v>6.7317194652993934E-2</v>
      </c>
      <c r="R11">
        <v>6.7317194652993934E-2</v>
      </c>
      <c r="S11">
        <v>6.7317194652993934E-2</v>
      </c>
      <c r="T11">
        <v>6.7317194652993934E-2</v>
      </c>
      <c r="U11" s="4">
        <v>6.7317194652993934E-2</v>
      </c>
      <c r="V11" s="5">
        <v>6.7317194652993934E-2</v>
      </c>
      <c r="W11">
        <v>6.7317194652993934E-2</v>
      </c>
      <c r="X11">
        <v>6.7317194652993934E-2</v>
      </c>
      <c r="Y11">
        <v>6.7317194652993934E-2</v>
      </c>
      <c r="Z11">
        <v>6.7317194652993934E-2</v>
      </c>
      <c r="AA11">
        <v>6.7317194652993934E-2</v>
      </c>
      <c r="AB11" s="4">
        <v>6.7317194652993934E-2</v>
      </c>
      <c r="AC11" s="5">
        <v>6.7317194652993934E-2</v>
      </c>
      <c r="AD11">
        <v>6.7317194652993934E-2</v>
      </c>
      <c r="AE11">
        <v>6.7317194652993934E-2</v>
      </c>
      <c r="AF11">
        <v>6.7317194652993934E-2</v>
      </c>
      <c r="AG11">
        <v>6.7317194652993934E-2</v>
      </c>
      <c r="AH11">
        <v>6.7317194652993934E-2</v>
      </c>
      <c r="AI11">
        <v>6.7317194652993934E-2</v>
      </c>
      <c r="AJ11" s="4">
        <v>6.7317194652993934E-2</v>
      </c>
    </row>
    <row r="12" spans="1:36" x14ac:dyDescent="0.2">
      <c r="A12" s="5" t="s">
        <v>16</v>
      </c>
      <c r="B12" s="4" t="s">
        <v>18</v>
      </c>
      <c r="C12" s="5">
        <f>C10/C11</f>
        <v>1.0651067735308712</v>
      </c>
      <c r="D12">
        <f>D10/D11</f>
        <v>2.3300139111341309</v>
      </c>
      <c r="E12">
        <f>E10/E11</f>
        <v>2.5535823482560223</v>
      </c>
      <c r="F12">
        <f>F10/F11</f>
        <v>2.8967339029082271</v>
      </c>
      <c r="G12">
        <f>G10/G11</f>
        <v>3.6060623329793455</v>
      </c>
      <c r="H12">
        <f>H10/H11</f>
        <v>4.2775103966278172</v>
      </c>
      <c r="I12">
        <f>I10/I11</f>
        <v>1.7751779558847858</v>
      </c>
      <c r="J12">
        <f>J10/J11</f>
        <v>2.8343427111532811</v>
      </c>
      <c r="K12">
        <f>K10/K11</f>
        <v>1.5040733726638873</v>
      </c>
      <c r="L12" s="4">
        <f>L10/L11</f>
        <v>1.9586377697356401</v>
      </c>
      <c r="M12" s="5">
        <f>M10/M11</f>
        <v>3.9091052643605133</v>
      </c>
      <c r="N12">
        <f>N10/N11</f>
        <v>3.2428564666916211</v>
      </c>
      <c r="O12">
        <f>O10/O11</f>
        <v>3.1960630728754116</v>
      </c>
      <c r="P12">
        <f>P10/P11</f>
        <v>1.2730774127140263</v>
      </c>
      <c r="Q12">
        <f>Q10/Q11</f>
        <v>1.5538377756112853</v>
      </c>
      <c r="R12">
        <f>R10/R11</f>
        <v>2.2111735458866137</v>
      </c>
      <c r="S12">
        <f>S10/S11</f>
        <v>2.8744513344243177</v>
      </c>
      <c r="T12">
        <f>T10/T11</f>
        <v>0.95740769252530888</v>
      </c>
      <c r="U12" s="4">
        <f>U10/U11</f>
        <v>1.0056865909071127</v>
      </c>
      <c r="V12" s="5">
        <f>V10/V11</f>
        <v>3.6305731583116456</v>
      </c>
      <c r="W12">
        <f>W10/W11</f>
        <v>8.7332813411269079</v>
      </c>
      <c r="X12">
        <f>X10/X11</f>
        <v>2.9301577556340916</v>
      </c>
      <c r="Y12">
        <f>Y10/Y11</f>
        <v>4.4891947972249557</v>
      </c>
      <c r="Z12">
        <f>Z10/Z11</f>
        <v>0.80440072226913062</v>
      </c>
      <c r="AA12">
        <f>AA10/AA11</f>
        <v>1.627370251608186</v>
      </c>
      <c r="AB12" s="4">
        <f>AB10/AB11</f>
        <v>1.5568087847424728</v>
      </c>
      <c r="AC12" s="5">
        <f>AC10/AC11</f>
        <v>5.8588300067025898</v>
      </c>
      <c r="AD12">
        <f>AD10/AD11</f>
        <v>4.8063500219792674</v>
      </c>
      <c r="AE12">
        <f>AE10/AE11</f>
        <v>2.8655383070307541</v>
      </c>
      <c r="AF12">
        <f>AF10/AF11</f>
        <v>1.6645078657480352</v>
      </c>
      <c r="AG12">
        <f>AG10/AG11</f>
        <v>1.2500520919473199</v>
      </c>
      <c r="AH12">
        <f>AH10/AH11</f>
        <v>1.6021166739930883</v>
      </c>
      <c r="AI12">
        <f>AI10/AI11</f>
        <v>0.84673760238855877</v>
      </c>
      <c r="AJ12" s="4">
        <f>AJ10/AJ11</f>
        <v>3.6766237998450575</v>
      </c>
    </row>
    <row r="13" spans="1:36" x14ac:dyDescent="0.2">
      <c r="A13" s="5" t="s">
        <v>16</v>
      </c>
      <c r="B13" s="4" t="s">
        <v>17</v>
      </c>
      <c r="C13" s="5">
        <f>C12*500</f>
        <v>532.55338676543568</v>
      </c>
      <c r="D13">
        <f>D12*500</f>
        <v>1165.0069555670655</v>
      </c>
      <c r="E13">
        <f>E12*500</f>
        <v>1276.7911741280111</v>
      </c>
      <c r="F13">
        <f>F12*500</f>
        <v>1448.3669514541136</v>
      </c>
      <c r="G13">
        <f>G12*500</f>
        <v>1803.0311664896728</v>
      </c>
      <c r="H13">
        <f>H12*500</f>
        <v>2138.7551983139087</v>
      </c>
      <c r="I13">
        <f>I12*500</f>
        <v>887.58897794239283</v>
      </c>
      <c r="J13">
        <f>J12*500</f>
        <v>1417.1713555766405</v>
      </c>
      <c r="K13">
        <f>K12*500</f>
        <v>752.03668633194366</v>
      </c>
      <c r="L13" s="4">
        <f>L12*500</f>
        <v>979.31888486782009</v>
      </c>
      <c r="M13" s="5">
        <f>M12*500</f>
        <v>1954.5526321802568</v>
      </c>
      <c r="N13">
        <f>N12*500</f>
        <v>1621.4282333458104</v>
      </c>
      <c r="O13">
        <f>O12*500</f>
        <v>1598.0315364377059</v>
      </c>
      <c r="P13">
        <f>P12*500</f>
        <v>636.5387063570131</v>
      </c>
      <c r="Q13">
        <f>Q12*500</f>
        <v>776.91888780564261</v>
      </c>
      <c r="R13">
        <f>R12*500</f>
        <v>1105.5867729433069</v>
      </c>
      <c r="S13">
        <f>S12*500</f>
        <v>1437.2256672121589</v>
      </c>
      <c r="T13">
        <f>T12*500</f>
        <v>478.70384626265445</v>
      </c>
      <c r="U13" s="4">
        <f>U12*500</f>
        <v>502.84329545355632</v>
      </c>
      <c r="V13" s="5">
        <f>V12*500</f>
        <v>1815.2865791558229</v>
      </c>
      <c r="W13">
        <f>W12*500</f>
        <v>4366.6406705634536</v>
      </c>
      <c r="X13">
        <f>X12*500</f>
        <v>1465.0788778170458</v>
      </c>
      <c r="Y13">
        <f>Y12*500</f>
        <v>2244.5973986124777</v>
      </c>
      <c r="Z13">
        <f>Z12*500</f>
        <v>402.2003611345653</v>
      </c>
      <c r="AA13">
        <f>AA12*500</f>
        <v>813.68512580409299</v>
      </c>
      <c r="AB13" s="4">
        <f>AB12*500</f>
        <v>778.40439237123633</v>
      </c>
      <c r="AC13" s="5">
        <f>AC12*500</f>
        <v>2929.4150033512951</v>
      </c>
      <c r="AD13">
        <f>AD12*500</f>
        <v>2403.1750109896338</v>
      </c>
      <c r="AE13">
        <f>AE12*500</f>
        <v>1432.769153515377</v>
      </c>
      <c r="AF13">
        <f>AF12*500</f>
        <v>832.25393287401766</v>
      </c>
      <c r="AG13">
        <f>AG12*500</f>
        <v>625.02604597365996</v>
      </c>
      <c r="AH13">
        <f>AH12*500</f>
        <v>801.0583369965442</v>
      </c>
      <c r="AI13">
        <f>AI12*500</f>
        <v>423.3688011942794</v>
      </c>
      <c r="AJ13" s="4">
        <f>AJ12*500</f>
        <v>1838.3118999225287</v>
      </c>
    </row>
    <row r="14" spans="1:36" ht="17" thickBot="1" x14ac:dyDescent="0.25">
      <c r="A14" s="3" t="s">
        <v>16</v>
      </c>
      <c r="B14" s="4" t="s">
        <v>15</v>
      </c>
      <c r="C14" s="5">
        <f>C13/C5</f>
        <v>8308.165160147204</v>
      </c>
      <c r="D14">
        <f>D13/D5</f>
        <v>17678.406002535135</v>
      </c>
      <c r="E14">
        <f>E13/E5</f>
        <v>15438.829191390701</v>
      </c>
      <c r="F14">
        <f>F13/F5</f>
        <v>25409.946516738833</v>
      </c>
      <c r="G14">
        <f>G13/G5</f>
        <v>36351.434808259532</v>
      </c>
      <c r="H14">
        <f>H13/H5</f>
        <v>25191.462877666771</v>
      </c>
      <c r="I14">
        <f>I13/I5</f>
        <v>11206.931539676676</v>
      </c>
      <c r="J14">
        <f>J13/J5</f>
        <v>17012.861411484279</v>
      </c>
      <c r="K14">
        <f>K13/K5</f>
        <v>14631.063936419137</v>
      </c>
      <c r="L14" s="4">
        <f>L13/L5</f>
        <v>23712.321667501699</v>
      </c>
      <c r="M14" s="5">
        <f>M13/M5</f>
        <v>26665.110943796135</v>
      </c>
      <c r="N14">
        <f>N13/N5</f>
        <v>31002.451880417026</v>
      </c>
      <c r="O14">
        <f>O13/O5</f>
        <v>29375.579713928419</v>
      </c>
      <c r="P14">
        <f>P13/P5</f>
        <v>11787.753821426169</v>
      </c>
      <c r="Q14">
        <f>Q13/Q5</f>
        <v>10942.519546558347</v>
      </c>
      <c r="R14">
        <f>R13/R5</f>
        <v>16139.952889683311</v>
      </c>
      <c r="S14">
        <f>S13/S5</f>
        <v>24694.599092992419</v>
      </c>
      <c r="T14">
        <f>T13/T5</f>
        <v>9188.1736326805076</v>
      </c>
      <c r="U14" s="4">
        <f>U13/U5</f>
        <v>11174.295454523473</v>
      </c>
      <c r="V14" s="5">
        <f>V13/V5</f>
        <v>32945.30996653036</v>
      </c>
      <c r="W14">
        <f>W13/W5</f>
        <v>70090.540458482414</v>
      </c>
      <c r="X14">
        <f>X13/X5</f>
        <v>18711.096779272619</v>
      </c>
      <c r="Y14">
        <f>Y13/Y5</f>
        <v>42672.95434624482</v>
      </c>
      <c r="Z14">
        <f>Z13/Z5</f>
        <v>8649.4701319261349</v>
      </c>
      <c r="AA14">
        <f>AA13/AA5</f>
        <v>12036.762216036879</v>
      </c>
      <c r="AB14" s="4">
        <f>AB13/AB5</f>
        <v>13949.899504860867</v>
      </c>
      <c r="AC14" s="5">
        <f>AC13/AC5</f>
        <v>42393.849541986907</v>
      </c>
      <c r="AD14">
        <f>AD13/AD5</f>
        <v>36029.610359664672</v>
      </c>
      <c r="AE14">
        <f>AE13/AE5</f>
        <v>22563.293756147668</v>
      </c>
      <c r="AF14">
        <f>AF13/AF5</f>
        <v>14782.48548621701</v>
      </c>
      <c r="AG14">
        <f>AG13/AG5</f>
        <v>10647.80316820545</v>
      </c>
      <c r="AH14">
        <f>AH13/AH5</f>
        <v>10349.590917268011</v>
      </c>
      <c r="AI14">
        <f>AI13/AI5</f>
        <v>9914.9602153227024</v>
      </c>
      <c r="AJ14" s="4">
        <f>AJ13/AJ5</f>
        <v>24842.052701655793</v>
      </c>
    </row>
    <row r="15" spans="1:36" ht="17" thickBot="1" x14ac:dyDescent="0.25">
      <c r="A15" s="24" t="s">
        <v>14</v>
      </c>
      <c r="B15" s="23" t="s">
        <v>13</v>
      </c>
      <c r="C15" s="21">
        <f>C14/1000</f>
        <v>8.3081651601472046</v>
      </c>
      <c r="D15" s="20">
        <f>D14/1000</f>
        <v>17.678406002535134</v>
      </c>
      <c r="E15" s="20">
        <f>E14/1000</f>
        <v>15.438829191390701</v>
      </c>
      <c r="F15" s="20">
        <f>F14/1000</f>
        <v>25.409946516738835</v>
      </c>
      <c r="G15" s="20">
        <f>G14/1000</f>
        <v>36.351434808259533</v>
      </c>
      <c r="H15" s="20">
        <f>H14/1000</f>
        <v>25.191462877666769</v>
      </c>
      <c r="I15" s="20">
        <f>I14/1000</f>
        <v>11.206931539676676</v>
      </c>
      <c r="J15" s="20">
        <f>J14/1000</f>
        <v>17.012861411484277</v>
      </c>
      <c r="K15" s="20">
        <f>K14/1000</f>
        <v>14.631063936419137</v>
      </c>
      <c r="L15" s="22">
        <f>L14/1000</f>
        <v>23.712321667501698</v>
      </c>
      <c r="M15" s="21">
        <f>M14/1000</f>
        <v>26.665110943796137</v>
      </c>
      <c r="N15" s="20">
        <f>N14/1000</f>
        <v>31.002451880417027</v>
      </c>
      <c r="O15" s="20">
        <f>O14/1000</f>
        <v>29.375579713928417</v>
      </c>
      <c r="P15" s="20">
        <f>P14/1000</f>
        <v>11.78775382142617</v>
      </c>
      <c r="Q15" s="20">
        <f>Q14/1000</f>
        <v>10.942519546558348</v>
      </c>
      <c r="R15" s="20">
        <f>R14/1000</f>
        <v>16.139952889683311</v>
      </c>
      <c r="S15" s="20">
        <f>S14/1000</f>
        <v>24.694599092992419</v>
      </c>
      <c r="T15" s="20">
        <f>T14/1000</f>
        <v>9.1881736326805079</v>
      </c>
      <c r="U15" s="22">
        <f>U14/1000</f>
        <v>11.174295454523474</v>
      </c>
      <c r="V15" s="21">
        <f>V14/1000</f>
        <v>32.94530996653036</v>
      </c>
      <c r="W15" s="20">
        <f>W14/1000</f>
        <v>70.090540458482408</v>
      </c>
      <c r="X15" s="20">
        <f>X14/1000</f>
        <v>18.711096779272619</v>
      </c>
      <c r="Y15" s="20">
        <f>Y14/1000</f>
        <v>42.672954346244822</v>
      </c>
      <c r="Z15" s="20">
        <f>Z14/1000</f>
        <v>8.6494701319261349</v>
      </c>
      <c r="AA15" s="20">
        <f>AA14/1000</f>
        <v>12.036762216036879</v>
      </c>
      <c r="AB15" s="22">
        <f>AB14/1000</f>
        <v>13.949899504860866</v>
      </c>
      <c r="AC15" s="21">
        <f>AC14/1000</f>
        <v>42.39384954198691</v>
      </c>
      <c r="AD15" s="20">
        <f>AD14/1000</f>
        <v>36.029610359664673</v>
      </c>
      <c r="AE15" s="20">
        <f>AE14/1000</f>
        <v>22.563293756147669</v>
      </c>
      <c r="AF15" s="20">
        <f>AF14/1000</f>
        <v>14.782485486217011</v>
      </c>
      <c r="AG15" s="20">
        <f>AG14/1000</f>
        <v>10.647803168205449</v>
      </c>
      <c r="AH15" s="20">
        <f>AH14/1000</f>
        <v>10.349590917268012</v>
      </c>
      <c r="AI15" s="20">
        <f>AI14/1000</f>
        <v>9.9149602153227026</v>
      </c>
      <c r="AJ15" s="19">
        <f>AJ14/1000</f>
        <v>24.842052701655792</v>
      </c>
    </row>
    <row r="16" spans="1:36" x14ac:dyDescent="0.2">
      <c r="B16" s="15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</row>
    <row r="17" spans="1:26" x14ac:dyDescent="0.2">
      <c r="A17" s="15" t="s">
        <v>110</v>
      </c>
    </row>
    <row r="18" spans="1:26" x14ac:dyDescent="0.2">
      <c r="B18" s="17" t="s">
        <v>12</v>
      </c>
      <c r="C18" s="9" t="s">
        <v>11</v>
      </c>
      <c r="D18" s="8" t="s">
        <v>11</v>
      </c>
      <c r="E18" s="8" t="s">
        <v>11</v>
      </c>
      <c r="F18" s="8" t="s">
        <v>11</v>
      </c>
      <c r="G18" s="8" t="s">
        <v>11</v>
      </c>
      <c r="H18" s="7" t="s">
        <v>11</v>
      </c>
      <c r="I18" s="9" t="s">
        <v>10</v>
      </c>
      <c r="J18" s="8" t="s">
        <v>10</v>
      </c>
      <c r="K18" s="8" t="s">
        <v>10</v>
      </c>
      <c r="L18" s="8" t="s">
        <v>10</v>
      </c>
      <c r="M18" s="8" t="s">
        <v>10</v>
      </c>
      <c r="N18" s="7" t="s">
        <v>10</v>
      </c>
      <c r="O18" s="9" t="s">
        <v>9</v>
      </c>
      <c r="P18" s="8" t="s">
        <v>9</v>
      </c>
      <c r="Q18" s="8" t="s">
        <v>9</v>
      </c>
      <c r="R18" s="8" t="s">
        <v>9</v>
      </c>
      <c r="S18" s="8" t="s">
        <v>9</v>
      </c>
      <c r="T18" s="7" t="s">
        <v>9</v>
      </c>
      <c r="U18" s="9" t="s">
        <v>8</v>
      </c>
      <c r="V18" s="8" t="s">
        <v>8</v>
      </c>
      <c r="W18" s="8" t="s">
        <v>8</v>
      </c>
      <c r="X18" s="8" t="s">
        <v>8</v>
      </c>
      <c r="Y18" s="8" t="s">
        <v>8</v>
      </c>
      <c r="Z18" s="7" t="s">
        <v>8</v>
      </c>
    </row>
    <row r="19" spans="1:26" x14ac:dyDescent="0.2">
      <c r="B19" s="16" t="s">
        <v>7</v>
      </c>
      <c r="C19" s="5">
        <v>78</v>
      </c>
      <c r="D19">
        <v>86</v>
      </c>
      <c r="E19">
        <v>94</v>
      </c>
      <c r="F19">
        <v>170</v>
      </c>
      <c r="G19">
        <v>172</v>
      </c>
      <c r="H19" s="4">
        <v>173</v>
      </c>
      <c r="I19" s="5">
        <v>79</v>
      </c>
      <c r="J19">
        <v>87</v>
      </c>
      <c r="K19">
        <v>89</v>
      </c>
      <c r="L19">
        <v>90</v>
      </c>
      <c r="M19">
        <v>95</v>
      </c>
      <c r="N19" s="4">
        <v>171</v>
      </c>
      <c r="O19" s="5">
        <v>80</v>
      </c>
      <c r="P19">
        <v>81</v>
      </c>
      <c r="Q19">
        <v>92</v>
      </c>
      <c r="R19">
        <v>97</v>
      </c>
      <c r="S19">
        <v>174</v>
      </c>
      <c r="T19" s="4">
        <v>177</v>
      </c>
      <c r="U19" s="5">
        <v>83</v>
      </c>
      <c r="V19">
        <v>98</v>
      </c>
      <c r="W19">
        <v>175</v>
      </c>
      <c r="X19">
        <v>176</v>
      </c>
      <c r="Y19">
        <v>178</v>
      </c>
      <c r="Z19" s="4">
        <v>179</v>
      </c>
    </row>
    <row r="20" spans="1:26" x14ac:dyDescent="0.2">
      <c r="A20" s="15" t="s">
        <v>6</v>
      </c>
      <c r="B20" s="14" t="s">
        <v>111</v>
      </c>
      <c r="C20" s="5"/>
      <c r="H20" s="4"/>
      <c r="I20" s="5"/>
      <c r="N20" s="4"/>
      <c r="O20" s="5"/>
      <c r="T20" s="4"/>
      <c r="U20" s="5"/>
      <c r="Z20" s="4"/>
    </row>
    <row r="21" spans="1:26" x14ac:dyDescent="0.2">
      <c r="A21" s="9" t="s">
        <v>5</v>
      </c>
      <c r="B21" s="8" t="s">
        <v>2</v>
      </c>
      <c r="C21" s="9">
        <v>13333.31</v>
      </c>
      <c r="D21" s="8">
        <v>15916.34</v>
      </c>
      <c r="E21" s="8">
        <v>11908.43</v>
      </c>
      <c r="F21" s="8">
        <v>10149.620000000001</v>
      </c>
      <c r="G21" s="8">
        <v>11362.26</v>
      </c>
      <c r="H21" s="7">
        <v>13488.71</v>
      </c>
      <c r="I21" s="8">
        <v>14977.97</v>
      </c>
      <c r="J21" s="8">
        <v>14913.32</v>
      </c>
      <c r="K21" s="8">
        <v>11801.02</v>
      </c>
      <c r="L21" s="8">
        <v>12991.64</v>
      </c>
      <c r="M21" s="8">
        <v>11289.74</v>
      </c>
      <c r="N21" s="8">
        <v>10010.07</v>
      </c>
      <c r="O21" s="9">
        <v>13917.52</v>
      </c>
      <c r="P21" s="8">
        <v>9584.5049999999992</v>
      </c>
      <c r="Q21" s="8">
        <v>8597.7800000000007</v>
      </c>
      <c r="R21" s="8">
        <v>13626.45</v>
      </c>
      <c r="S21" s="8">
        <v>8690.23</v>
      </c>
      <c r="T21" s="7">
        <v>12261.21</v>
      </c>
      <c r="U21" s="8">
        <v>9577.4779999999992</v>
      </c>
      <c r="V21" s="8">
        <v>10364.290000000001</v>
      </c>
      <c r="W21" s="8">
        <v>9140.4560000000001</v>
      </c>
      <c r="X21" s="8">
        <v>8399.1530000000002</v>
      </c>
      <c r="Y21" s="8">
        <v>11636.95</v>
      </c>
      <c r="Z21" s="7">
        <v>10186.370000000001</v>
      </c>
    </row>
    <row r="22" spans="1:26" x14ac:dyDescent="0.2">
      <c r="A22" s="5" t="s">
        <v>5</v>
      </c>
      <c r="B22" s="6" t="s">
        <v>1</v>
      </c>
      <c r="C22" s="5">
        <v>4277.3220000000001</v>
      </c>
      <c r="D22">
        <v>5173.2269999999999</v>
      </c>
      <c r="E22">
        <v>3543.8609999999999</v>
      </c>
      <c r="F22">
        <v>3471.52</v>
      </c>
      <c r="G22">
        <v>3670.4380000000001</v>
      </c>
      <c r="H22" s="4">
        <v>3988.0569999999998</v>
      </c>
      <c r="I22">
        <v>2038.9380000000001</v>
      </c>
      <c r="J22">
        <v>1968.3109999999999</v>
      </c>
      <c r="K22">
        <v>2010.914</v>
      </c>
      <c r="L22">
        <v>1725.904</v>
      </c>
      <c r="M22">
        <v>1634.3340000000001</v>
      </c>
      <c r="N22">
        <v>1465.5509999999999</v>
      </c>
      <c r="O22" s="5">
        <v>1955.1</v>
      </c>
      <c r="P22">
        <v>1349.665</v>
      </c>
      <c r="Q22">
        <v>1257.4549999999999</v>
      </c>
      <c r="R22">
        <v>1879.8</v>
      </c>
      <c r="S22">
        <v>1326.9280000000001</v>
      </c>
      <c r="T22" s="4">
        <v>1900.0139999999999</v>
      </c>
      <c r="U22">
        <v>1138.74</v>
      </c>
      <c r="V22">
        <v>1218.8699999999999</v>
      </c>
      <c r="W22">
        <v>1141.384</v>
      </c>
      <c r="X22">
        <v>969.90099999999995</v>
      </c>
      <c r="Y22">
        <v>1383.8430000000001</v>
      </c>
      <c r="Z22" s="4">
        <v>1239.943</v>
      </c>
    </row>
    <row r="23" spans="1:26" x14ac:dyDescent="0.2">
      <c r="A23" s="3" t="s">
        <v>5</v>
      </c>
      <c r="B23" s="13" t="s">
        <v>0</v>
      </c>
      <c r="C23" s="3">
        <v>1025.248</v>
      </c>
      <c r="D23" s="2">
        <v>1232.4469999999999</v>
      </c>
      <c r="E23" s="2">
        <v>736.38699999999994</v>
      </c>
      <c r="F23" s="2">
        <v>686.96</v>
      </c>
      <c r="G23" s="2">
        <v>897.18200000000002</v>
      </c>
      <c r="H23" s="1">
        <v>1015.99</v>
      </c>
      <c r="I23" s="2">
        <v>1850.671</v>
      </c>
      <c r="J23" s="2">
        <v>1479.7080000000001</v>
      </c>
      <c r="K23" s="2">
        <v>1366.837</v>
      </c>
      <c r="L23" s="2">
        <v>1645.537</v>
      </c>
      <c r="M23" s="2">
        <v>1390.8209999999999</v>
      </c>
      <c r="N23" s="2">
        <v>1173.0509999999999</v>
      </c>
      <c r="O23" s="3">
        <v>1716.8240000000001</v>
      </c>
      <c r="P23" s="2">
        <v>1351.1790000000001</v>
      </c>
      <c r="Q23" s="2">
        <v>1029.213</v>
      </c>
      <c r="R23" s="2">
        <v>1393.4390000000001</v>
      </c>
      <c r="S23" s="2">
        <v>1231.154</v>
      </c>
      <c r="T23" s="1">
        <v>1514.559</v>
      </c>
      <c r="U23" s="2">
        <v>1076.2560000000001</v>
      </c>
      <c r="V23" s="2">
        <v>1489.607</v>
      </c>
      <c r="W23" s="2">
        <v>1405.6479999999999</v>
      </c>
      <c r="X23" s="2">
        <v>1023.039</v>
      </c>
      <c r="Y23" s="2">
        <v>1451.5219999999999</v>
      </c>
      <c r="Z23" s="1">
        <v>1476.692</v>
      </c>
    </row>
    <row r="24" spans="1:26" x14ac:dyDescent="0.2">
      <c r="A24" s="9" t="s">
        <v>4</v>
      </c>
      <c r="B24" s="8" t="s">
        <v>2</v>
      </c>
      <c r="C24" s="9">
        <v>515.53599999999994</v>
      </c>
      <c r="D24" s="8">
        <v>502.25700000000001</v>
      </c>
      <c r="E24" s="8">
        <v>763.08500000000004</v>
      </c>
      <c r="F24" s="8">
        <v>381.238</v>
      </c>
      <c r="G24" s="8">
        <v>426.35500000000002</v>
      </c>
      <c r="H24" s="7">
        <v>488.35700000000003</v>
      </c>
      <c r="I24" s="8">
        <v>1163.1690000000001</v>
      </c>
      <c r="J24" s="8">
        <v>611.57500000000005</v>
      </c>
      <c r="K24" s="8">
        <v>1145.8589999999999</v>
      </c>
      <c r="L24" s="8">
        <v>1090.7819999999999</v>
      </c>
      <c r="M24" s="8">
        <v>874.03200000000004</v>
      </c>
      <c r="N24" s="8">
        <v>684.57500000000005</v>
      </c>
      <c r="O24" s="9">
        <v>583.26</v>
      </c>
      <c r="P24" s="8">
        <v>476.16500000000002</v>
      </c>
      <c r="Q24" s="8">
        <v>252.36799999999999</v>
      </c>
      <c r="R24" s="8">
        <v>452.61799999999999</v>
      </c>
      <c r="S24" s="8">
        <v>460.93599999999998</v>
      </c>
      <c r="T24" s="7">
        <v>388.82100000000003</v>
      </c>
      <c r="U24" s="8">
        <v>376.53300000000002</v>
      </c>
      <c r="V24" s="8">
        <v>366.92</v>
      </c>
      <c r="W24" s="8">
        <v>315.15800000000002</v>
      </c>
      <c r="X24" s="8">
        <v>384.036</v>
      </c>
      <c r="Y24" s="8">
        <v>469.21</v>
      </c>
      <c r="Z24" s="7">
        <v>484.56700000000001</v>
      </c>
    </row>
    <row r="25" spans="1:26" x14ac:dyDescent="0.2">
      <c r="A25" s="5" t="s">
        <v>4</v>
      </c>
      <c r="B25" s="6" t="s">
        <v>1</v>
      </c>
      <c r="C25" s="5">
        <v>152.46299999999999</v>
      </c>
      <c r="D25">
        <v>135.83000000000001</v>
      </c>
      <c r="E25">
        <v>181.386</v>
      </c>
      <c r="F25">
        <v>114.431</v>
      </c>
      <c r="G25">
        <v>115.861</v>
      </c>
      <c r="H25" s="4">
        <v>125.77500000000001</v>
      </c>
      <c r="I25">
        <v>114.94</v>
      </c>
      <c r="J25">
        <v>49.896000000000001</v>
      </c>
      <c r="K25">
        <v>139.84</v>
      </c>
      <c r="L25">
        <v>122.35299999999999</v>
      </c>
      <c r="M25">
        <v>98.638999999999996</v>
      </c>
      <c r="N25">
        <v>86.867000000000004</v>
      </c>
      <c r="O25" s="5">
        <v>121.61199999999999</v>
      </c>
      <c r="P25">
        <v>124.32299999999999</v>
      </c>
      <c r="Q25">
        <v>51.628999999999998</v>
      </c>
      <c r="R25">
        <v>99.808000000000007</v>
      </c>
      <c r="S25">
        <v>138.31299999999999</v>
      </c>
      <c r="T25" s="4">
        <v>112.803</v>
      </c>
      <c r="U25">
        <v>84.745999999999995</v>
      </c>
      <c r="V25">
        <v>93.99</v>
      </c>
      <c r="W25">
        <v>75.313000000000002</v>
      </c>
      <c r="X25">
        <v>108.81399999999999</v>
      </c>
      <c r="Y25">
        <v>87.052000000000007</v>
      </c>
      <c r="Z25" s="4">
        <v>108.03100000000001</v>
      </c>
    </row>
    <row r="26" spans="1:26" x14ac:dyDescent="0.2">
      <c r="A26" s="5" t="s">
        <v>4</v>
      </c>
      <c r="B26" s="6" t="s">
        <v>0</v>
      </c>
      <c r="C26" s="5">
        <v>27.295000000000002</v>
      </c>
      <c r="D26">
        <v>39.128</v>
      </c>
      <c r="E26">
        <v>38.496000000000002</v>
      </c>
      <c r="F26">
        <v>21.689</v>
      </c>
      <c r="G26">
        <v>29.09</v>
      </c>
      <c r="H26" s="4">
        <v>32.816000000000003</v>
      </c>
      <c r="I26">
        <v>144.09899999999999</v>
      </c>
      <c r="J26">
        <v>57.746000000000002</v>
      </c>
      <c r="K26">
        <v>123.752</v>
      </c>
      <c r="L26">
        <v>122.875</v>
      </c>
      <c r="M26">
        <v>99.382000000000005</v>
      </c>
      <c r="N26">
        <v>61.625999999999998</v>
      </c>
      <c r="O26" s="5">
        <v>104.05</v>
      </c>
      <c r="P26">
        <v>115.33</v>
      </c>
      <c r="Q26">
        <v>57.829000000000001</v>
      </c>
      <c r="R26">
        <v>98.388000000000005</v>
      </c>
      <c r="S26">
        <v>104.751</v>
      </c>
      <c r="T26" s="4">
        <v>101.477</v>
      </c>
      <c r="U26">
        <v>95.159000000000006</v>
      </c>
      <c r="V26">
        <v>100.27</v>
      </c>
      <c r="W26">
        <v>86.828000000000003</v>
      </c>
      <c r="X26">
        <v>105.845</v>
      </c>
      <c r="Y26">
        <v>91.381</v>
      </c>
      <c r="Z26" s="4">
        <v>133.08699999999999</v>
      </c>
    </row>
    <row r="27" spans="1:26" x14ac:dyDescent="0.2">
      <c r="A27" s="3" t="s">
        <v>3</v>
      </c>
      <c r="B27" s="2" t="s">
        <v>2</v>
      </c>
      <c r="C27" s="12">
        <f>C21/C24</f>
        <v>25.863004717420317</v>
      </c>
      <c r="D27" s="11">
        <f>D21/D24</f>
        <v>31.689632996653106</v>
      </c>
      <c r="E27" s="11">
        <f>E21/E24</f>
        <v>15.605640262880282</v>
      </c>
      <c r="F27" s="11">
        <f>F21/F24</f>
        <v>26.622792061651779</v>
      </c>
      <c r="G27" s="11">
        <f>G21/G24</f>
        <v>26.649763694573771</v>
      </c>
      <c r="H27" s="10">
        <f>H21/H24</f>
        <v>27.620593131663924</v>
      </c>
      <c r="I27" s="11">
        <f>I21/I24</f>
        <v>12.876864840792695</v>
      </c>
      <c r="J27" s="11">
        <f>J21/J24</f>
        <v>24.385104034664593</v>
      </c>
      <c r="K27" s="11">
        <f>K21/K24</f>
        <v>10.298841305954747</v>
      </c>
      <c r="L27" s="11">
        <f>L21/L24</f>
        <v>11.910390893872469</v>
      </c>
      <c r="M27" s="11">
        <f>M21/M24</f>
        <v>12.916849726325809</v>
      </c>
      <c r="N27" s="11">
        <f>N21/N24</f>
        <v>14.622313113975823</v>
      </c>
      <c r="O27" s="12">
        <f>O21/O24</f>
        <v>23.861605458971987</v>
      </c>
      <c r="P27" s="11">
        <f>P21/P24</f>
        <v>20.128537376749655</v>
      </c>
      <c r="Q27" s="11">
        <f>Q21/Q24</f>
        <v>34.068423888924116</v>
      </c>
      <c r="R27" s="11">
        <f>R21/R24</f>
        <v>30.105850849944105</v>
      </c>
      <c r="S27" s="11">
        <f>S21/S24</f>
        <v>18.853441692556018</v>
      </c>
      <c r="T27" s="10">
        <f>T21/T24</f>
        <v>31.534330707446351</v>
      </c>
      <c r="U27" s="11">
        <f>U21/U24</f>
        <v>25.435959132400079</v>
      </c>
      <c r="V27" s="11">
        <f>V21/V24</f>
        <v>28.246729532323123</v>
      </c>
      <c r="W27" s="11">
        <f>W21/W24</f>
        <v>29.002773212166595</v>
      </c>
      <c r="X27" s="11">
        <f>X21/X24</f>
        <v>21.870743888593779</v>
      </c>
      <c r="Y27" s="11">
        <f>Y21/Y24</f>
        <v>24.801155133096056</v>
      </c>
      <c r="Z27" s="10">
        <f>Z21/Z24</f>
        <v>21.021592473280268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19E47-7F67-2942-B358-2E36D8C16D5A}">
  <dimension ref="A1:X319"/>
  <sheetViews>
    <sheetView tabSelected="1" workbookViewId="0">
      <selection activeCell="A29" sqref="A29:A67"/>
    </sheetView>
  </sheetViews>
  <sheetFormatPr baseColWidth="10" defaultRowHeight="16" x14ac:dyDescent="0.2"/>
  <cols>
    <col min="3" max="3" width="13.6640625" customWidth="1"/>
  </cols>
  <sheetData>
    <row r="1" spans="1:6" x14ac:dyDescent="0.2">
      <c r="A1" t="s">
        <v>109</v>
      </c>
    </row>
    <row r="2" spans="1:6" x14ac:dyDescent="0.2">
      <c r="A2" t="s">
        <v>33</v>
      </c>
      <c r="B2" t="s">
        <v>108</v>
      </c>
      <c r="C2" t="s">
        <v>107</v>
      </c>
      <c r="D2" t="s">
        <v>106</v>
      </c>
    </row>
    <row r="3" spans="1:6" x14ac:dyDescent="0.2">
      <c r="A3" t="s">
        <v>105</v>
      </c>
      <c r="B3">
        <v>12.8081</v>
      </c>
      <c r="C3">
        <v>47.4373</v>
      </c>
      <c r="D3">
        <v>47.4373</v>
      </c>
      <c r="F3" s="27"/>
    </row>
    <row r="4" spans="1:6" x14ac:dyDescent="0.2">
      <c r="A4" t="s">
        <v>104</v>
      </c>
      <c r="B4">
        <v>3.7995000000000001</v>
      </c>
      <c r="C4">
        <v>14.071999999999999</v>
      </c>
      <c r="D4">
        <v>61.509300000000003</v>
      </c>
    </row>
    <row r="5" spans="1:6" x14ac:dyDescent="0.2">
      <c r="A5" t="s">
        <v>103</v>
      </c>
      <c r="B5">
        <v>2.8292999999999999</v>
      </c>
      <c r="C5">
        <v>10.4787</v>
      </c>
      <c r="D5">
        <v>71.988100000000003</v>
      </c>
    </row>
    <row r="6" spans="1:6" x14ac:dyDescent="0.2">
      <c r="A6" t="s">
        <v>102</v>
      </c>
      <c r="B6">
        <v>2.4382999999999999</v>
      </c>
      <c r="C6">
        <v>9.0305999999999997</v>
      </c>
      <c r="D6">
        <v>81.018699999999995</v>
      </c>
    </row>
    <row r="7" spans="1:6" x14ac:dyDescent="0.2">
      <c r="A7" t="s">
        <v>101</v>
      </c>
      <c r="B7">
        <v>1.4490000000000001</v>
      </c>
      <c r="C7">
        <v>5.3667999999999996</v>
      </c>
      <c r="D7">
        <v>86.385499999999993</v>
      </c>
    </row>
    <row r="8" spans="1:6" x14ac:dyDescent="0.2">
      <c r="A8" t="s">
        <v>100</v>
      </c>
      <c r="B8">
        <v>0.86719999999999997</v>
      </c>
      <c r="C8">
        <v>3.2118000000000002</v>
      </c>
      <c r="D8">
        <v>89.597200000000001</v>
      </c>
    </row>
    <row r="9" spans="1:6" x14ac:dyDescent="0.2">
      <c r="A9" t="s">
        <v>99</v>
      </c>
      <c r="B9">
        <v>0.64739999999999998</v>
      </c>
      <c r="C9">
        <v>2.3976999999999999</v>
      </c>
      <c r="D9">
        <v>91.994900000000001</v>
      </c>
    </row>
    <row r="10" spans="1:6" x14ac:dyDescent="0.2">
      <c r="A10" t="s">
        <v>98</v>
      </c>
      <c r="B10">
        <v>0.53820000000000001</v>
      </c>
      <c r="C10">
        <v>1.9934000000000001</v>
      </c>
      <c r="D10">
        <v>93.988299999999995</v>
      </c>
    </row>
    <row r="11" spans="1:6" x14ac:dyDescent="0.2">
      <c r="A11" t="s">
        <v>97</v>
      </c>
      <c r="B11">
        <v>0.44919999999999999</v>
      </c>
      <c r="C11">
        <v>1.6637</v>
      </c>
      <c r="D11">
        <v>95.651899999999998</v>
      </c>
    </row>
    <row r="12" spans="1:6" x14ac:dyDescent="0.2">
      <c r="A12" t="s">
        <v>96</v>
      </c>
      <c r="B12">
        <v>0.25840000000000002</v>
      </c>
      <c r="C12">
        <v>0.95709999999999995</v>
      </c>
      <c r="D12">
        <v>96.608999999999995</v>
      </c>
    </row>
    <row r="13" spans="1:6" x14ac:dyDescent="0.2">
      <c r="A13" t="s">
        <v>95</v>
      </c>
      <c r="B13">
        <v>0.2321</v>
      </c>
      <c r="C13">
        <v>0.85960000000000003</v>
      </c>
      <c r="D13">
        <v>97.468599999999995</v>
      </c>
    </row>
    <row r="14" spans="1:6" x14ac:dyDescent="0.2">
      <c r="A14" t="s">
        <v>94</v>
      </c>
      <c r="B14">
        <v>0.19550000000000001</v>
      </c>
      <c r="C14">
        <v>0.72409999999999997</v>
      </c>
      <c r="D14">
        <v>98.192700000000002</v>
      </c>
    </row>
    <row r="15" spans="1:6" x14ac:dyDescent="0.2">
      <c r="A15" t="s">
        <v>93</v>
      </c>
      <c r="B15">
        <v>0.1145</v>
      </c>
      <c r="C15">
        <v>0.42420000000000002</v>
      </c>
      <c r="D15">
        <v>98.617000000000004</v>
      </c>
    </row>
    <row r="16" spans="1:6" x14ac:dyDescent="0.2">
      <c r="A16" t="s">
        <v>92</v>
      </c>
      <c r="B16">
        <v>9.7100000000000006E-2</v>
      </c>
      <c r="C16">
        <v>0.35949999999999999</v>
      </c>
      <c r="D16">
        <v>98.976500000000001</v>
      </c>
    </row>
    <row r="17" spans="1:4" x14ac:dyDescent="0.2">
      <c r="A17" t="s">
        <v>91</v>
      </c>
      <c r="B17">
        <v>8.6599999999999996E-2</v>
      </c>
      <c r="C17">
        <v>0.3206</v>
      </c>
      <c r="D17">
        <v>99.2971</v>
      </c>
    </row>
    <row r="18" spans="1:4" x14ac:dyDescent="0.2">
      <c r="A18" t="s">
        <v>90</v>
      </c>
      <c r="B18">
        <v>7.2999999999999995E-2</v>
      </c>
      <c r="C18">
        <v>0.2702</v>
      </c>
      <c r="D18">
        <v>99.567300000000003</v>
      </c>
    </row>
    <row r="19" spans="1:4" x14ac:dyDescent="0.2">
      <c r="A19" t="s">
        <v>89</v>
      </c>
      <c r="B19">
        <v>4.2900000000000001E-2</v>
      </c>
      <c r="C19">
        <v>0.1588</v>
      </c>
      <c r="D19">
        <v>99.726100000000002</v>
      </c>
    </row>
    <row r="20" spans="1:4" x14ac:dyDescent="0.2">
      <c r="A20" t="s">
        <v>88</v>
      </c>
      <c r="B20">
        <v>2.98E-2</v>
      </c>
      <c r="C20">
        <v>0.1104</v>
      </c>
      <c r="D20">
        <v>99.836500000000001</v>
      </c>
    </row>
    <row r="21" spans="1:4" x14ac:dyDescent="0.2">
      <c r="A21" t="s">
        <v>87</v>
      </c>
      <c r="B21">
        <v>1.9E-2</v>
      </c>
      <c r="C21">
        <v>7.0599999999999996E-2</v>
      </c>
      <c r="D21">
        <v>99.9071</v>
      </c>
    </row>
    <row r="22" spans="1:4" x14ac:dyDescent="0.2">
      <c r="A22" t="s">
        <v>86</v>
      </c>
      <c r="B22">
        <v>1.17E-2</v>
      </c>
      <c r="C22">
        <v>4.3400000000000001E-2</v>
      </c>
      <c r="D22">
        <v>99.950500000000005</v>
      </c>
    </row>
    <row r="23" spans="1:4" x14ac:dyDescent="0.2">
      <c r="A23" t="s">
        <v>85</v>
      </c>
      <c r="B23">
        <v>8.8000000000000005E-3</v>
      </c>
      <c r="C23">
        <v>3.2800000000000003E-2</v>
      </c>
      <c r="D23">
        <v>99.9833</v>
      </c>
    </row>
    <row r="24" spans="1:4" x14ac:dyDescent="0.2">
      <c r="A24" t="s">
        <v>84</v>
      </c>
      <c r="B24">
        <v>3.5000000000000001E-3</v>
      </c>
      <c r="C24">
        <v>1.29E-2</v>
      </c>
      <c r="D24">
        <v>99.996200000000002</v>
      </c>
    </row>
    <row r="25" spans="1:4" x14ac:dyDescent="0.2">
      <c r="A25" t="s">
        <v>83</v>
      </c>
      <c r="B25">
        <v>1E-3</v>
      </c>
      <c r="C25">
        <v>3.8E-3</v>
      </c>
      <c r="D25">
        <v>100</v>
      </c>
    </row>
    <row r="27" spans="1:4" x14ac:dyDescent="0.2">
      <c r="A27" t="s">
        <v>82</v>
      </c>
    </row>
    <row r="28" spans="1:4" x14ac:dyDescent="0.2">
      <c r="A28" t="s">
        <v>42</v>
      </c>
    </row>
    <row r="29" spans="1:4" x14ac:dyDescent="0.2">
      <c r="A29" t="s">
        <v>33</v>
      </c>
      <c r="B29" t="s">
        <v>32</v>
      </c>
      <c r="C29" t="s">
        <v>31</v>
      </c>
      <c r="D29" t="s">
        <v>30</v>
      </c>
    </row>
    <row r="30" spans="1:4" x14ac:dyDescent="0.2">
      <c r="A30" t="s">
        <v>80</v>
      </c>
      <c r="B30">
        <v>0.84409999999999996</v>
      </c>
      <c r="C30">
        <v>-0.153</v>
      </c>
      <c r="D30">
        <v>-0.214</v>
      </c>
    </row>
    <row r="31" spans="1:4" x14ac:dyDescent="0.2">
      <c r="A31" t="s">
        <v>79</v>
      </c>
      <c r="B31">
        <v>0.7712</v>
      </c>
      <c r="C31">
        <v>0.36249999999999999</v>
      </c>
      <c r="D31">
        <v>-0.2319</v>
      </c>
    </row>
    <row r="32" spans="1:4" x14ac:dyDescent="0.2">
      <c r="A32" t="s">
        <v>78</v>
      </c>
      <c r="B32">
        <v>0.88300000000000001</v>
      </c>
      <c r="C32">
        <v>-9.5799999999999996E-2</v>
      </c>
      <c r="D32">
        <v>-2.7000000000000001E-3</v>
      </c>
    </row>
    <row r="33" spans="1:4" x14ac:dyDescent="0.2">
      <c r="A33" t="s">
        <v>77</v>
      </c>
      <c r="B33">
        <v>0.81459999999999999</v>
      </c>
      <c r="C33">
        <v>0.15090000000000001</v>
      </c>
      <c r="D33">
        <v>-0.18590000000000001</v>
      </c>
    </row>
    <row r="34" spans="1:4" x14ac:dyDescent="0.2">
      <c r="A34" t="s">
        <v>76</v>
      </c>
      <c r="B34">
        <v>-2.5000000000000001E-3</v>
      </c>
      <c r="C34">
        <v>0.67359999999999998</v>
      </c>
      <c r="D34">
        <v>1.9900000000000001E-2</v>
      </c>
    </row>
    <row r="35" spans="1:4" x14ac:dyDescent="0.2">
      <c r="A35" t="s">
        <v>75</v>
      </c>
      <c r="B35">
        <v>0.7772</v>
      </c>
      <c r="C35">
        <v>0.26500000000000001</v>
      </c>
      <c r="D35">
        <v>0.32669999999999999</v>
      </c>
    </row>
    <row r="36" spans="1:4" x14ac:dyDescent="0.2">
      <c r="A36" t="s">
        <v>74</v>
      </c>
      <c r="B36">
        <v>-0.72289999999999999</v>
      </c>
      <c r="C36">
        <v>0.6341</v>
      </c>
      <c r="D36">
        <v>9.1000000000000004E-3</v>
      </c>
    </row>
    <row r="37" spans="1:4" x14ac:dyDescent="0.2">
      <c r="A37" t="s">
        <v>73</v>
      </c>
      <c r="B37">
        <v>-0.67849999999999999</v>
      </c>
      <c r="C37">
        <v>0.67459999999999998</v>
      </c>
      <c r="D37">
        <v>0.18990000000000001</v>
      </c>
    </row>
    <row r="38" spans="1:4" x14ac:dyDescent="0.2">
      <c r="A38" t="s">
        <v>72</v>
      </c>
      <c r="B38">
        <v>0.82769999999999999</v>
      </c>
      <c r="C38">
        <v>0.18729999999999999</v>
      </c>
      <c r="D38">
        <v>-0.36</v>
      </c>
    </row>
    <row r="39" spans="1:4" x14ac:dyDescent="0.2">
      <c r="A39" t="s">
        <v>71</v>
      </c>
      <c r="B39">
        <v>4.3900000000000002E-2</v>
      </c>
      <c r="C39">
        <v>0.87060000000000004</v>
      </c>
      <c r="D39">
        <v>-0.2954</v>
      </c>
    </row>
    <row r="40" spans="1:4" x14ac:dyDescent="0.2">
      <c r="A40" t="s">
        <v>70</v>
      </c>
      <c r="B40">
        <v>0.39679999999999999</v>
      </c>
      <c r="C40">
        <v>0.31919999999999998</v>
      </c>
      <c r="D40">
        <v>-0.44290000000000002</v>
      </c>
    </row>
    <row r="41" spans="1:4" x14ac:dyDescent="0.2">
      <c r="A41" t="s">
        <v>69</v>
      </c>
      <c r="B41">
        <v>0.22919999999999999</v>
      </c>
      <c r="C41">
        <v>0.62409999999999999</v>
      </c>
      <c r="D41">
        <v>-0.56140000000000001</v>
      </c>
    </row>
    <row r="42" spans="1:4" x14ac:dyDescent="0.2">
      <c r="A42" t="s">
        <v>68</v>
      </c>
      <c r="B42">
        <v>0.88390000000000002</v>
      </c>
      <c r="C42">
        <v>0.1033</v>
      </c>
      <c r="D42">
        <v>-0.15579999999999999</v>
      </c>
    </row>
    <row r="43" spans="1:4" x14ac:dyDescent="0.2">
      <c r="A43" t="s">
        <v>67</v>
      </c>
      <c r="B43">
        <v>0.84960000000000002</v>
      </c>
      <c r="C43">
        <v>0.28460000000000002</v>
      </c>
      <c r="D43">
        <v>-0.17449999999999999</v>
      </c>
    </row>
    <row r="44" spans="1:4" x14ac:dyDescent="0.2">
      <c r="A44" t="s">
        <v>66</v>
      </c>
      <c r="B44">
        <v>0.64910000000000001</v>
      </c>
      <c r="C44">
        <v>0.24260000000000001</v>
      </c>
      <c r="D44">
        <v>6.3399999999999998E-2</v>
      </c>
    </row>
    <row r="45" spans="1:4" x14ac:dyDescent="0.2">
      <c r="A45" t="s">
        <v>65</v>
      </c>
      <c r="B45">
        <v>0.84740000000000004</v>
      </c>
      <c r="C45">
        <v>-3.49E-2</v>
      </c>
      <c r="D45">
        <v>0.1278</v>
      </c>
    </row>
    <row r="46" spans="1:4" x14ac:dyDescent="0.2">
      <c r="A46" t="s">
        <v>64</v>
      </c>
      <c r="B46">
        <v>0.88100000000000001</v>
      </c>
      <c r="C46">
        <v>-0.20430000000000001</v>
      </c>
      <c r="D46">
        <v>0.15820000000000001</v>
      </c>
    </row>
    <row r="47" spans="1:4" x14ac:dyDescent="0.2">
      <c r="A47" t="s">
        <v>63</v>
      </c>
      <c r="B47">
        <v>0.71519999999999995</v>
      </c>
      <c r="C47">
        <v>0.20619999999999999</v>
      </c>
      <c r="D47">
        <v>7.1800000000000003E-2</v>
      </c>
    </row>
    <row r="48" spans="1:4" x14ac:dyDescent="0.2">
      <c r="A48" t="s">
        <v>62</v>
      </c>
      <c r="B48">
        <v>0.71479999999999999</v>
      </c>
      <c r="C48">
        <v>0.20960000000000001</v>
      </c>
      <c r="D48">
        <v>0.60919999999999996</v>
      </c>
    </row>
    <row r="49" spans="1:4" x14ac:dyDescent="0.2">
      <c r="A49" t="s">
        <v>61</v>
      </c>
      <c r="B49">
        <v>0.8085</v>
      </c>
      <c r="C49">
        <v>-6.0499999999999998E-2</v>
      </c>
      <c r="D49">
        <v>0.38779999999999998</v>
      </c>
    </row>
    <row r="50" spans="1:4" x14ac:dyDescent="0.2">
      <c r="A50" t="s">
        <v>60</v>
      </c>
      <c r="B50">
        <v>-0.23699999999999999</v>
      </c>
      <c r="C50">
        <v>0.495</v>
      </c>
      <c r="D50">
        <v>0.71250000000000002</v>
      </c>
    </row>
    <row r="51" spans="1:4" x14ac:dyDescent="0.2">
      <c r="A51" t="s">
        <v>59</v>
      </c>
      <c r="B51">
        <v>1.8100000000000002E-2</v>
      </c>
      <c r="C51">
        <v>0.46039999999999998</v>
      </c>
      <c r="D51">
        <v>0.77849999999999997</v>
      </c>
    </row>
    <row r="52" spans="1:4" x14ac:dyDescent="0.2">
      <c r="A52" t="s">
        <v>58</v>
      </c>
      <c r="B52">
        <v>0.92659999999999998</v>
      </c>
      <c r="C52">
        <v>-0.13739999999999999</v>
      </c>
      <c r="D52">
        <v>0.1171</v>
      </c>
    </row>
    <row r="53" spans="1:4" x14ac:dyDescent="0.2">
      <c r="A53" t="s">
        <v>57</v>
      </c>
      <c r="B53">
        <v>0.84279999999999999</v>
      </c>
      <c r="C53">
        <v>-3.8600000000000002E-2</v>
      </c>
      <c r="D53">
        <v>0.19359999999999999</v>
      </c>
    </row>
    <row r="54" spans="1:4" x14ac:dyDescent="0.2">
      <c r="A54" t="s">
        <v>56</v>
      </c>
      <c r="B54">
        <v>0.75439999999999996</v>
      </c>
      <c r="C54">
        <v>-0.23719999999999999</v>
      </c>
      <c r="D54">
        <v>0.15820000000000001</v>
      </c>
    </row>
    <row r="55" spans="1:4" x14ac:dyDescent="0.2">
      <c r="A55" t="s">
        <v>55</v>
      </c>
      <c r="B55">
        <v>0.27560000000000001</v>
      </c>
      <c r="C55">
        <v>-0.32729999999999998</v>
      </c>
      <c r="D55">
        <v>2.53E-2</v>
      </c>
    </row>
    <row r="56" spans="1:4" x14ac:dyDescent="0.2">
      <c r="A56" t="s">
        <v>54</v>
      </c>
      <c r="B56">
        <v>0.45629999999999998</v>
      </c>
      <c r="C56">
        <v>0.15090000000000001</v>
      </c>
      <c r="D56">
        <v>-7.9699999999999993E-2</v>
      </c>
    </row>
    <row r="58" spans="1:4" x14ac:dyDescent="0.2">
      <c r="A58" t="s">
        <v>81</v>
      </c>
    </row>
    <row r="59" spans="1:4" x14ac:dyDescent="0.2">
      <c r="A59" t="s">
        <v>33</v>
      </c>
      <c r="B59" t="s">
        <v>32</v>
      </c>
      <c r="C59" t="s">
        <v>31</v>
      </c>
      <c r="D59" t="s">
        <v>30</v>
      </c>
    </row>
    <row r="60" spans="1:4" x14ac:dyDescent="0.2">
      <c r="A60" t="s">
        <v>80</v>
      </c>
      <c r="B60">
        <v>0.84409999999999996</v>
      </c>
      <c r="C60">
        <v>-0.153</v>
      </c>
      <c r="D60">
        <v>-0.214</v>
      </c>
    </row>
    <row r="61" spans="1:4" x14ac:dyDescent="0.2">
      <c r="A61" t="s">
        <v>79</v>
      </c>
      <c r="B61">
        <v>0.7712</v>
      </c>
      <c r="C61">
        <v>0.36249999999999999</v>
      </c>
      <c r="D61">
        <v>-0.2319</v>
      </c>
    </row>
    <row r="62" spans="1:4" x14ac:dyDescent="0.2">
      <c r="A62" t="s">
        <v>78</v>
      </c>
      <c r="B62">
        <v>0.88300000000000001</v>
      </c>
      <c r="C62">
        <v>-9.5799999999999996E-2</v>
      </c>
      <c r="D62">
        <v>-2.7000000000000001E-3</v>
      </c>
    </row>
    <row r="63" spans="1:4" x14ac:dyDescent="0.2">
      <c r="A63" t="s">
        <v>77</v>
      </c>
      <c r="B63">
        <v>0.81459999999999999</v>
      </c>
      <c r="C63">
        <v>0.15090000000000001</v>
      </c>
      <c r="D63">
        <v>-0.18590000000000001</v>
      </c>
    </row>
    <row r="64" spans="1:4" x14ac:dyDescent="0.2">
      <c r="A64" t="s">
        <v>76</v>
      </c>
      <c r="B64">
        <v>-2.5000000000000001E-3</v>
      </c>
      <c r="C64">
        <v>0.67359999999999998</v>
      </c>
      <c r="D64">
        <v>1.9900000000000001E-2</v>
      </c>
    </row>
    <row r="65" spans="1:4" x14ac:dyDescent="0.2">
      <c r="A65" t="s">
        <v>75</v>
      </c>
      <c r="B65">
        <v>0.7772</v>
      </c>
      <c r="C65">
        <v>0.26500000000000001</v>
      </c>
      <c r="D65">
        <v>0.32669999999999999</v>
      </c>
    </row>
    <row r="66" spans="1:4" x14ac:dyDescent="0.2">
      <c r="A66" t="s">
        <v>74</v>
      </c>
      <c r="B66">
        <v>-0.72289999999999999</v>
      </c>
      <c r="C66">
        <v>0.6341</v>
      </c>
      <c r="D66">
        <v>9.1000000000000004E-3</v>
      </c>
    </row>
    <row r="67" spans="1:4" x14ac:dyDescent="0.2">
      <c r="A67" t="s">
        <v>73</v>
      </c>
      <c r="B67">
        <v>-0.67849999999999999</v>
      </c>
      <c r="C67">
        <v>0.67459999999999998</v>
      </c>
      <c r="D67">
        <v>0.18990000000000001</v>
      </c>
    </row>
    <row r="68" spans="1:4" x14ac:dyDescent="0.2">
      <c r="A68" t="s">
        <v>72</v>
      </c>
      <c r="B68">
        <v>0.82769999999999999</v>
      </c>
      <c r="C68">
        <v>0.18729999999999999</v>
      </c>
      <c r="D68">
        <v>-0.36</v>
      </c>
    </row>
    <row r="69" spans="1:4" x14ac:dyDescent="0.2">
      <c r="A69" t="s">
        <v>71</v>
      </c>
      <c r="B69">
        <v>4.3900000000000002E-2</v>
      </c>
      <c r="C69">
        <v>0.87060000000000004</v>
      </c>
      <c r="D69">
        <v>-0.2954</v>
      </c>
    </row>
    <row r="70" spans="1:4" x14ac:dyDescent="0.2">
      <c r="A70" t="s">
        <v>70</v>
      </c>
      <c r="B70">
        <v>0.39679999999999999</v>
      </c>
      <c r="C70">
        <v>0.31919999999999998</v>
      </c>
      <c r="D70">
        <v>-0.44290000000000002</v>
      </c>
    </row>
    <row r="71" spans="1:4" x14ac:dyDescent="0.2">
      <c r="A71" t="s">
        <v>69</v>
      </c>
      <c r="B71">
        <v>0.22919999999999999</v>
      </c>
      <c r="C71">
        <v>0.62409999999999999</v>
      </c>
      <c r="D71">
        <v>-0.56140000000000001</v>
      </c>
    </row>
    <row r="72" spans="1:4" x14ac:dyDescent="0.2">
      <c r="A72" t="s">
        <v>68</v>
      </c>
      <c r="B72">
        <v>0.88390000000000002</v>
      </c>
      <c r="C72">
        <v>0.1033</v>
      </c>
      <c r="D72">
        <v>-0.15579999999999999</v>
      </c>
    </row>
    <row r="73" spans="1:4" x14ac:dyDescent="0.2">
      <c r="A73" t="s">
        <v>67</v>
      </c>
      <c r="B73">
        <v>0.84960000000000002</v>
      </c>
      <c r="C73">
        <v>0.28460000000000002</v>
      </c>
      <c r="D73">
        <v>-0.17449999999999999</v>
      </c>
    </row>
    <row r="74" spans="1:4" x14ac:dyDescent="0.2">
      <c r="A74" t="s">
        <v>66</v>
      </c>
      <c r="B74">
        <v>0.64910000000000001</v>
      </c>
      <c r="C74">
        <v>0.24260000000000001</v>
      </c>
      <c r="D74">
        <v>6.3399999999999998E-2</v>
      </c>
    </row>
    <row r="75" spans="1:4" x14ac:dyDescent="0.2">
      <c r="A75" t="s">
        <v>65</v>
      </c>
      <c r="B75">
        <v>0.84740000000000004</v>
      </c>
      <c r="C75">
        <v>-3.49E-2</v>
      </c>
      <c r="D75">
        <v>0.1278</v>
      </c>
    </row>
    <row r="76" spans="1:4" x14ac:dyDescent="0.2">
      <c r="A76" t="s">
        <v>64</v>
      </c>
      <c r="B76">
        <v>0.88100000000000001</v>
      </c>
      <c r="C76">
        <v>-0.20430000000000001</v>
      </c>
      <c r="D76">
        <v>0.15820000000000001</v>
      </c>
    </row>
    <row r="77" spans="1:4" x14ac:dyDescent="0.2">
      <c r="A77" t="s">
        <v>63</v>
      </c>
      <c r="B77">
        <v>0.71519999999999995</v>
      </c>
      <c r="C77">
        <v>0.20619999999999999</v>
      </c>
      <c r="D77">
        <v>7.1800000000000003E-2</v>
      </c>
    </row>
    <row r="78" spans="1:4" x14ac:dyDescent="0.2">
      <c r="A78" t="s">
        <v>62</v>
      </c>
      <c r="B78">
        <v>0.71479999999999999</v>
      </c>
      <c r="C78">
        <v>0.20960000000000001</v>
      </c>
      <c r="D78">
        <v>0.60919999999999996</v>
      </c>
    </row>
    <row r="79" spans="1:4" x14ac:dyDescent="0.2">
      <c r="A79" t="s">
        <v>61</v>
      </c>
      <c r="B79">
        <v>0.8085</v>
      </c>
      <c r="C79">
        <v>-6.0499999999999998E-2</v>
      </c>
      <c r="D79">
        <v>0.38779999999999998</v>
      </c>
    </row>
    <row r="80" spans="1:4" x14ac:dyDescent="0.2">
      <c r="A80" t="s">
        <v>60</v>
      </c>
      <c r="B80">
        <v>-0.23699999999999999</v>
      </c>
      <c r="C80">
        <v>0.495</v>
      </c>
      <c r="D80">
        <v>0.71250000000000002</v>
      </c>
    </row>
    <row r="81" spans="1:4" x14ac:dyDescent="0.2">
      <c r="A81" t="s">
        <v>59</v>
      </c>
      <c r="B81">
        <v>1.8100000000000002E-2</v>
      </c>
      <c r="C81">
        <v>0.46039999999999998</v>
      </c>
      <c r="D81">
        <v>0.77849999999999997</v>
      </c>
    </row>
    <row r="82" spans="1:4" x14ac:dyDescent="0.2">
      <c r="A82" t="s">
        <v>58</v>
      </c>
      <c r="B82">
        <v>0.92659999999999998</v>
      </c>
      <c r="C82">
        <v>-0.13739999999999999</v>
      </c>
      <c r="D82">
        <v>0.1171</v>
      </c>
    </row>
    <row r="83" spans="1:4" x14ac:dyDescent="0.2">
      <c r="A83" t="s">
        <v>57</v>
      </c>
      <c r="B83">
        <v>0.84279999999999999</v>
      </c>
      <c r="C83">
        <v>-3.8600000000000002E-2</v>
      </c>
      <c r="D83">
        <v>0.19359999999999999</v>
      </c>
    </row>
    <row r="84" spans="1:4" x14ac:dyDescent="0.2">
      <c r="A84" t="s">
        <v>56</v>
      </c>
      <c r="B84">
        <v>0.75439999999999996</v>
      </c>
      <c r="C84">
        <v>-0.23719999999999999</v>
      </c>
      <c r="D84">
        <v>0.15820000000000001</v>
      </c>
    </row>
    <row r="85" spans="1:4" x14ac:dyDescent="0.2">
      <c r="A85" t="s">
        <v>55</v>
      </c>
      <c r="B85">
        <v>0.27560000000000001</v>
      </c>
      <c r="C85">
        <v>-0.32729999999999998</v>
      </c>
      <c r="D85">
        <v>2.53E-2</v>
      </c>
    </row>
    <row r="86" spans="1:4" x14ac:dyDescent="0.2">
      <c r="A86" t="s">
        <v>54</v>
      </c>
      <c r="B86">
        <v>0.45629999999999998</v>
      </c>
      <c r="C86">
        <v>0.15090000000000001</v>
      </c>
      <c r="D86">
        <v>-7.9699999999999993E-2</v>
      </c>
    </row>
    <row r="88" spans="1:4" x14ac:dyDescent="0.2">
      <c r="A88" t="s">
        <v>41</v>
      </c>
    </row>
    <row r="89" spans="1:4" x14ac:dyDescent="0.2">
      <c r="A89" t="s">
        <v>33</v>
      </c>
      <c r="B89" t="s">
        <v>32</v>
      </c>
      <c r="C89" t="s">
        <v>31</v>
      </c>
      <c r="D89" t="s">
        <v>30</v>
      </c>
    </row>
    <row r="90" spans="1:4" x14ac:dyDescent="0.2">
      <c r="A90" t="s">
        <v>80</v>
      </c>
      <c r="B90">
        <v>0.71260000000000001</v>
      </c>
      <c r="C90">
        <v>2.3400000000000001E-2</v>
      </c>
      <c r="D90">
        <v>4.58E-2</v>
      </c>
    </row>
    <row r="91" spans="1:4" x14ac:dyDescent="0.2">
      <c r="A91" t="s">
        <v>79</v>
      </c>
      <c r="B91">
        <v>0.59470000000000001</v>
      </c>
      <c r="C91">
        <v>0.13139999999999999</v>
      </c>
      <c r="D91">
        <v>5.3800000000000001E-2</v>
      </c>
    </row>
    <row r="92" spans="1:4" x14ac:dyDescent="0.2">
      <c r="A92" t="s">
        <v>78</v>
      </c>
      <c r="B92">
        <v>0.77980000000000005</v>
      </c>
      <c r="C92">
        <v>9.1999999999999998E-3</v>
      </c>
      <c r="D92">
        <v>0</v>
      </c>
    </row>
    <row r="93" spans="1:4" x14ac:dyDescent="0.2">
      <c r="A93" t="s">
        <v>77</v>
      </c>
      <c r="B93">
        <v>0.66359999999999997</v>
      </c>
      <c r="C93">
        <v>2.2800000000000001E-2</v>
      </c>
      <c r="D93">
        <v>3.4599999999999999E-2</v>
      </c>
    </row>
    <row r="94" spans="1:4" x14ac:dyDescent="0.2">
      <c r="A94" t="s">
        <v>76</v>
      </c>
      <c r="B94">
        <v>0</v>
      </c>
      <c r="C94">
        <v>0.45379999999999998</v>
      </c>
      <c r="D94" s="26">
        <v>4.0000000000000002E-4</v>
      </c>
    </row>
    <row r="95" spans="1:4" x14ac:dyDescent="0.2">
      <c r="A95" t="s">
        <v>75</v>
      </c>
      <c r="B95">
        <v>0.60399999999999998</v>
      </c>
      <c r="C95">
        <v>7.0199999999999999E-2</v>
      </c>
      <c r="D95">
        <v>0.1067</v>
      </c>
    </row>
    <row r="96" spans="1:4" x14ac:dyDescent="0.2">
      <c r="A96" t="s">
        <v>74</v>
      </c>
      <c r="B96">
        <v>0.52259999999999995</v>
      </c>
      <c r="C96">
        <v>0.40210000000000001</v>
      </c>
      <c r="D96" s="26">
        <v>1E-4</v>
      </c>
    </row>
    <row r="97" spans="1:4" x14ac:dyDescent="0.2">
      <c r="A97" t="s">
        <v>73</v>
      </c>
      <c r="B97">
        <v>0.46029999999999999</v>
      </c>
      <c r="C97">
        <v>0.4551</v>
      </c>
      <c r="D97">
        <v>3.5999999999999997E-2</v>
      </c>
    </row>
    <row r="98" spans="1:4" x14ac:dyDescent="0.2">
      <c r="A98" t="s">
        <v>72</v>
      </c>
      <c r="B98">
        <v>0.68510000000000004</v>
      </c>
      <c r="C98">
        <v>3.5099999999999999E-2</v>
      </c>
      <c r="D98">
        <v>0.12959999999999999</v>
      </c>
    </row>
    <row r="99" spans="1:4" x14ac:dyDescent="0.2">
      <c r="A99" t="s">
        <v>71</v>
      </c>
      <c r="B99">
        <v>1.9E-3</v>
      </c>
      <c r="C99">
        <v>0.75790000000000002</v>
      </c>
      <c r="D99">
        <v>8.7300000000000003E-2</v>
      </c>
    </row>
    <row r="100" spans="1:4" x14ac:dyDescent="0.2">
      <c r="A100" t="s">
        <v>70</v>
      </c>
      <c r="B100">
        <v>0.15740000000000001</v>
      </c>
      <c r="C100">
        <v>0.1019</v>
      </c>
      <c r="D100">
        <v>0.1961</v>
      </c>
    </row>
    <row r="101" spans="1:4" x14ac:dyDescent="0.2">
      <c r="A101" t="s">
        <v>69</v>
      </c>
      <c r="B101">
        <v>5.2499999999999998E-2</v>
      </c>
      <c r="C101">
        <v>0.38950000000000001</v>
      </c>
      <c r="D101">
        <v>0.31519999999999998</v>
      </c>
    </row>
    <row r="102" spans="1:4" x14ac:dyDescent="0.2">
      <c r="A102" t="s">
        <v>68</v>
      </c>
      <c r="B102">
        <v>0.78139999999999998</v>
      </c>
      <c r="C102">
        <v>1.0699999999999999E-2</v>
      </c>
      <c r="D102">
        <v>2.4299999999999999E-2</v>
      </c>
    </row>
    <row r="103" spans="1:4" x14ac:dyDescent="0.2">
      <c r="A103" t="s">
        <v>67</v>
      </c>
      <c r="B103">
        <v>0.7218</v>
      </c>
      <c r="C103">
        <v>8.1000000000000003E-2</v>
      </c>
      <c r="D103">
        <v>3.04E-2</v>
      </c>
    </row>
    <row r="104" spans="1:4" x14ac:dyDescent="0.2">
      <c r="A104" t="s">
        <v>66</v>
      </c>
      <c r="B104">
        <v>0.4214</v>
      </c>
      <c r="C104">
        <v>5.8900000000000001E-2</v>
      </c>
      <c r="D104">
        <v>4.0000000000000001E-3</v>
      </c>
    </row>
    <row r="105" spans="1:4" x14ac:dyDescent="0.2">
      <c r="A105" t="s">
        <v>65</v>
      </c>
      <c r="B105">
        <v>0.71799999999999997</v>
      </c>
      <c r="C105">
        <v>1.1999999999999999E-3</v>
      </c>
      <c r="D105">
        <v>1.6299999999999999E-2</v>
      </c>
    </row>
    <row r="106" spans="1:4" x14ac:dyDescent="0.2">
      <c r="A106" t="s">
        <v>64</v>
      </c>
      <c r="B106">
        <v>0.7762</v>
      </c>
      <c r="C106">
        <v>4.1700000000000001E-2</v>
      </c>
      <c r="D106">
        <v>2.5000000000000001E-2</v>
      </c>
    </row>
    <row r="107" spans="1:4" x14ac:dyDescent="0.2">
      <c r="A107" t="s">
        <v>63</v>
      </c>
      <c r="B107">
        <v>0.51139999999999997</v>
      </c>
      <c r="C107">
        <v>4.2500000000000003E-2</v>
      </c>
      <c r="D107">
        <v>5.1999999999999998E-3</v>
      </c>
    </row>
    <row r="108" spans="1:4" x14ac:dyDescent="0.2">
      <c r="A108" t="s">
        <v>62</v>
      </c>
      <c r="B108">
        <v>0.51100000000000001</v>
      </c>
      <c r="C108">
        <v>4.3900000000000002E-2</v>
      </c>
      <c r="D108">
        <v>0.37119999999999997</v>
      </c>
    </row>
    <row r="109" spans="1:4" x14ac:dyDescent="0.2">
      <c r="A109" t="s">
        <v>61</v>
      </c>
      <c r="B109">
        <v>0.65369999999999995</v>
      </c>
      <c r="C109">
        <v>3.7000000000000002E-3</v>
      </c>
      <c r="D109">
        <v>0.15040000000000001</v>
      </c>
    </row>
    <row r="110" spans="1:4" x14ac:dyDescent="0.2">
      <c r="A110" t="s">
        <v>60</v>
      </c>
      <c r="B110">
        <v>5.62E-2</v>
      </c>
      <c r="C110">
        <v>0.24510000000000001</v>
      </c>
      <c r="D110">
        <v>0.50770000000000004</v>
      </c>
    </row>
    <row r="111" spans="1:4" x14ac:dyDescent="0.2">
      <c r="A111" t="s">
        <v>59</v>
      </c>
      <c r="B111" s="26">
        <v>2.9999999999999997E-4</v>
      </c>
      <c r="C111">
        <v>0.21199999999999999</v>
      </c>
      <c r="D111">
        <v>0.60599999999999998</v>
      </c>
    </row>
    <row r="112" spans="1:4" x14ac:dyDescent="0.2">
      <c r="A112" t="s">
        <v>58</v>
      </c>
      <c r="B112">
        <v>0.85860000000000003</v>
      </c>
      <c r="C112">
        <v>1.89E-2</v>
      </c>
      <c r="D112">
        <v>1.37E-2</v>
      </c>
    </row>
    <row r="113" spans="1:4" x14ac:dyDescent="0.2">
      <c r="A113" t="s">
        <v>57</v>
      </c>
      <c r="B113">
        <v>0.71030000000000004</v>
      </c>
      <c r="C113">
        <v>1.5E-3</v>
      </c>
      <c r="D113">
        <v>3.7499999999999999E-2</v>
      </c>
    </row>
    <row r="114" spans="1:4" x14ac:dyDescent="0.2">
      <c r="A114" t="s">
        <v>56</v>
      </c>
      <c r="B114">
        <v>0.56910000000000005</v>
      </c>
      <c r="C114">
        <v>5.6300000000000003E-2</v>
      </c>
      <c r="D114">
        <v>2.5000000000000001E-2</v>
      </c>
    </row>
    <row r="115" spans="1:4" x14ac:dyDescent="0.2">
      <c r="A115" t="s">
        <v>55</v>
      </c>
      <c r="B115">
        <v>7.5999999999999998E-2</v>
      </c>
      <c r="C115">
        <v>0.1071</v>
      </c>
      <c r="D115" s="26">
        <v>5.9999999999999995E-4</v>
      </c>
    </row>
    <row r="116" spans="1:4" x14ac:dyDescent="0.2">
      <c r="A116" t="s">
        <v>54</v>
      </c>
      <c r="B116">
        <v>0.2082</v>
      </c>
      <c r="C116">
        <v>2.2800000000000001E-2</v>
      </c>
      <c r="D116">
        <v>6.3E-3</v>
      </c>
    </row>
    <row r="118" spans="1:4" x14ac:dyDescent="0.2">
      <c r="A118" t="s">
        <v>52</v>
      </c>
    </row>
    <row r="119" spans="1:4" x14ac:dyDescent="0.2">
      <c r="A119" t="s">
        <v>33</v>
      </c>
      <c r="B119" t="s">
        <v>32</v>
      </c>
      <c r="C119" t="s">
        <v>31</v>
      </c>
      <c r="D119" t="s">
        <v>30</v>
      </c>
    </row>
    <row r="120" spans="1:4" x14ac:dyDescent="0.2">
      <c r="A120" t="s">
        <v>80</v>
      </c>
      <c r="B120">
        <v>5.5636000000000001</v>
      </c>
      <c r="C120">
        <v>0.61609999999999998</v>
      </c>
      <c r="D120">
        <v>1.6187</v>
      </c>
    </row>
    <row r="121" spans="1:4" x14ac:dyDescent="0.2">
      <c r="A121" t="s">
        <v>79</v>
      </c>
      <c r="B121">
        <v>4.6432000000000002</v>
      </c>
      <c r="C121">
        <v>3.4586000000000001</v>
      </c>
      <c r="D121">
        <v>1.9011</v>
      </c>
    </row>
    <row r="122" spans="1:4" x14ac:dyDescent="0.2">
      <c r="A122" t="s">
        <v>78</v>
      </c>
      <c r="B122">
        <v>6.0880000000000001</v>
      </c>
      <c r="C122">
        <v>0.2414</v>
      </c>
      <c r="D122" s="26">
        <v>2.9999999999999997E-4</v>
      </c>
    </row>
    <row r="123" spans="1:4" x14ac:dyDescent="0.2">
      <c r="A123" t="s">
        <v>77</v>
      </c>
      <c r="B123">
        <v>5.1806999999999999</v>
      </c>
      <c r="C123">
        <v>0.59899999999999998</v>
      </c>
      <c r="D123">
        <v>1.2218</v>
      </c>
    </row>
    <row r="124" spans="1:4" x14ac:dyDescent="0.2">
      <c r="A124" t="s">
        <v>76</v>
      </c>
      <c r="B124" s="26">
        <v>1E-4</v>
      </c>
      <c r="C124">
        <v>11.9436</v>
      </c>
      <c r="D124">
        <v>1.41E-2</v>
      </c>
    </row>
    <row r="125" spans="1:4" x14ac:dyDescent="0.2">
      <c r="A125" t="s">
        <v>75</v>
      </c>
      <c r="B125">
        <v>4.7159000000000004</v>
      </c>
      <c r="C125">
        <v>1.8478000000000001</v>
      </c>
      <c r="D125">
        <v>3.7730000000000001</v>
      </c>
    </row>
    <row r="126" spans="1:4" x14ac:dyDescent="0.2">
      <c r="A126" t="s">
        <v>74</v>
      </c>
      <c r="B126">
        <v>4.0799000000000003</v>
      </c>
      <c r="C126">
        <v>10.583600000000001</v>
      </c>
      <c r="D126">
        <v>3.0000000000000001E-3</v>
      </c>
    </row>
    <row r="127" spans="1:4" x14ac:dyDescent="0.2">
      <c r="A127" t="s">
        <v>73</v>
      </c>
      <c r="B127">
        <v>3.5939999999999999</v>
      </c>
      <c r="C127">
        <v>11.9778</v>
      </c>
      <c r="D127">
        <v>1.2741</v>
      </c>
    </row>
    <row r="128" spans="1:4" x14ac:dyDescent="0.2">
      <c r="A128" t="s">
        <v>72</v>
      </c>
      <c r="B128">
        <v>5.3490000000000002</v>
      </c>
      <c r="C128">
        <v>0.92290000000000005</v>
      </c>
      <c r="D128">
        <v>4.5796999999999999</v>
      </c>
    </row>
    <row r="129" spans="1:4" x14ac:dyDescent="0.2">
      <c r="A129" t="s">
        <v>71</v>
      </c>
      <c r="B129">
        <v>1.4999999999999999E-2</v>
      </c>
      <c r="C129">
        <v>19.947600000000001</v>
      </c>
      <c r="D129">
        <v>3.0844999999999998</v>
      </c>
    </row>
    <row r="130" spans="1:4" x14ac:dyDescent="0.2">
      <c r="A130" t="s">
        <v>70</v>
      </c>
      <c r="B130">
        <v>1.2290000000000001</v>
      </c>
      <c r="C130">
        <v>2.6821000000000002</v>
      </c>
      <c r="D130">
        <v>6.9326999999999996</v>
      </c>
    </row>
    <row r="131" spans="1:4" x14ac:dyDescent="0.2">
      <c r="A131" t="s">
        <v>69</v>
      </c>
      <c r="B131">
        <v>0.4103</v>
      </c>
      <c r="C131">
        <v>10.251899999999999</v>
      </c>
      <c r="D131">
        <v>11.14</v>
      </c>
    </row>
    <row r="132" spans="1:4" x14ac:dyDescent="0.2">
      <c r="A132" t="s">
        <v>68</v>
      </c>
      <c r="B132">
        <v>6.1006</v>
      </c>
      <c r="C132">
        <v>0.28089999999999998</v>
      </c>
      <c r="D132">
        <v>0.85740000000000005</v>
      </c>
    </row>
    <row r="133" spans="1:4" x14ac:dyDescent="0.2">
      <c r="A133" t="s">
        <v>67</v>
      </c>
      <c r="B133">
        <v>5.6359000000000004</v>
      </c>
      <c r="C133">
        <v>2.1315</v>
      </c>
      <c r="D133">
        <v>1.0757000000000001</v>
      </c>
    </row>
    <row r="134" spans="1:4" x14ac:dyDescent="0.2">
      <c r="A134" t="s">
        <v>66</v>
      </c>
      <c r="B134">
        <v>3.29</v>
      </c>
      <c r="C134">
        <v>1.5488999999999999</v>
      </c>
      <c r="D134">
        <v>0.14199999999999999</v>
      </c>
    </row>
    <row r="135" spans="1:4" x14ac:dyDescent="0.2">
      <c r="A135" t="s">
        <v>65</v>
      </c>
      <c r="B135">
        <v>5.6059000000000001</v>
      </c>
      <c r="C135">
        <v>3.2000000000000001E-2</v>
      </c>
      <c r="D135">
        <v>0.57699999999999996</v>
      </c>
    </row>
    <row r="136" spans="1:4" x14ac:dyDescent="0.2">
      <c r="A136" t="s">
        <v>64</v>
      </c>
      <c r="B136">
        <v>6.0601000000000003</v>
      </c>
      <c r="C136">
        <v>1.0980000000000001</v>
      </c>
      <c r="D136">
        <v>0.8851</v>
      </c>
    </row>
    <row r="137" spans="1:4" x14ac:dyDescent="0.2">
      <c r="A137" t="s">
        <v>63</v>
      </c>
      <c r="B137">
        <v>3.9931000000000001</v>
      </c>
      <c r="C137">
        <v>1.1193</v>
      </c>
      <c r="D137">
        <v>0.18240000000000001</v>
      </c>
    </row>
    <row r="138" spans="1:4" x14ac:dyDescent="0.2">
      <c r="A138" t="s">
        <v>62</v>
      </c>
      <c r="B138">
        <v>3.9895999999999998</v>
      </c>
      <c r="C138">
        <v>1.1557999999999999</v>
      </c>
      <c r="D138">
        <v>13.119199999999999</v>
      </c>
    </row>
    <row r="139" spans="1:4" x14ac:dyDescent="0.2">
      <c r="A139" t="s">
        <v>61</v>
      </c>
      <c r="B139">
        <v>5.1036999999999999</v>
      </c>
      <c r="C139">
        <v>9.64E-2</v>
      </c>
      <c r="D139">
        <v>5.3154000000000003</v>
      </c>
    </row>
    <row r="140" spans="1:4" x14ac:dyDescent="0.2">
      <c r="A140" t="s">
        <v>60</v>
      </c>
      <c r="B140">
        <v>0.43859999999999999</v>
      </c>
      <c r="C140">
        <v>6.4496000000000002</v>
      </c>
      <c r="D140">
        <v>17.9438</v>
      </c>
    </row>
    <row r="141" spans="1:4" x14ac:dyDescent="0.2">
      <c r="A141" t="s">
        <v>59</v>
      </c>
      <c r="B141">
        <v>2.5999999999999999E-3</v>
      </c>
      <c r="C141">
        <v>5.5785</v>
      </c>
      <c r="D141">
        <v>21.418900000000001</v>
      </c>
    </row>
    <row r="142" spans="1:4" x14ac:dyDescent="0.2">
      <c r="A142" t="s">
        <v>58</v>
      </c>
      <c r="B142">
        <v>6.7038000000000002</v>
      </c>
      <c r="C142">
        <v>0.49709999999999999</v>
      </c>
      <c r="D142">
        <v>0.48449999999999999</v>
      </c>
    </row>
    <row r="143" spans="1:4" x14ac:dyDescent="0.2">
      <c r="A143" t="s">
        <v>57</v>
      </c>
      <c r="B143">
        <v>5.5457999999999998</v>
      </c>
      <c r="C143">
        <v>3.9199999999999999E-2</v>
      </c>
      <c r="D143">
        <v>1.3243</v>
      </c>
    </row>
    <row r="144" spans="1:4" x14ac:dyDescent="0.2">
      <c r="A144" t="s">
        <v>56</v>
      </c>
      <c r="B144">
        <v>4.4429999999999996</v>
      </c>
      <c r="C144">
        <v>1.4810000000000001</v>
      </c>
      <c r="D144">
        <v>0.88439999999999996</v>
      </c>
    </row>
    <row r="145" spans="1:5" x14ac:dyDescent="0.2">
      <c r="A145" t="s">
        <v>55</v>
      </c>
      <c r="B145">
        <v>0.59299999999999997</v>
      </c>
      <c r="C145">
        <v>2.8197000000000001</v>
      </c>
      <c r="D145">
        <v>2.2599999999999999E-2</v>
      </c>
    </row>
    <row r="146" spans="1:5" x14ac:dyDescent="0.2">
      <c r="A146" t="s">
        <v>54</v>
      </c>
      <c r="B146">
        <v>1.6257999999999999</v>
      </c>
      <c r="C146">
        <v>0.59970000000000001</v>
      </c>
      <c r="D146">
        <v>0.22439999999999999</v>
      </c>
    </row>
    <row r="148" spans="1:5" x14ac:dyDescent="0.2">
      <c r="A148" t="s">
        <v>53</v>
      </c>
    </row>
    <row r="149" spans="1:5" x14ac:dyDescent="0.2">
      <c r="A149" t="s">
        <v>42</v>
      </c>
    </row>
    <row r="150" spans="1:5" x14ac:dyDescent="0.2">
      <c r="A150" t="s">
        <v>33</v>
      </c>
      <c r="B150" t="s">
        <v>12</v>
      </c>
      <c r="C150" t="s">
        <v>32</v>
      </c>
      <c r="D150" t="s">
        <v>31</v>
      </c>
      <c r="E150" t="s">
        <v>30</v>
      </c>
    </row>
    <row r="151" spans="1:5" x14ac:dyDescent="0.2">
      <c r="A151">
        <v>1</v>
      </c>
      <c r="B151" t="s">
        <v>51</v>
      </c>
      <c r="C151">
        <v>-6.6582999999999997</v>
      </c>
      <c r="D151">
        <v>-1.1416999999999999</v>
      </c>
      <c r="E151">
        <v>-0.1333</v>
      </c>
    </row>
    <row r="152" spans="1:5" x14ac:dyDescent="0.2">
      <c r="A152">
        <v>2</v>
      </c>
      <c r="B152" t="s">
        <v>51</v>
      </c>
      <c r="C152">
        <v>-5.9112</v>
      </c>
      <c r="D152">
        <v>7.3099999999999998E-2</v>
      </c>
      <c r="E152">
        <v>-0.1024</v>
      </c>
    </row>
    <row r="153" spans="1:5" x14ac:dyDescent="0.2">
      <c r="A153">
        <v>3</v>
      </c>
      <c r="B153" t="s">
        <v>51</v>
      </c>
      <c r="C153">
        <v>-4.8055000000000003</v>
      </c>
      <c r="D153">
        <v>1.7076</v>
      </c>
      <c r="E153">
        <v>-0.77210000000000001</v>
      </c>
    </row>
    <row r="154" spans="1:5" x14ac:dyDescent="0.2">
      <c r="A154">
        <v>4</v>
      </c>
      <c r="B154" t="s">
        <v>51</v>
      </c>
      <c r="C154">
        <v>-5.4602000000000004</v>
      </c>
      <c r="D154">
        <v>2.1558999999999999</v>
      </c>
      <c r="E154">
        <v>0.66379999999999995</v>
      </c>
    </row>
    <row r="155" spans="1:5" x14ac:dyDescent="0.2">
      <c r="A155">
        <v>5</v>
      </c>
      <c r="B155" t="s">
        <v>51</v>
      </c>
      <c r="C155">
        <v>-4.4851999999999999</v>
      </c>
      <c r="D155">
        <v>3.1257999999999999</v>
      </c>
      <c r="E155">
        <v>-1.2635000000000001</v>
      </c>
    </row>
    <row r="156" spans="1:5" x14ac:dyDescent="0.2">
      <c r="A156">
        <v>6</v>
      </c>
      <c r="B156" t="s">
        <v>51</v>
      </c>
      <c r="C156">
        <v>-4.2077999999999998</v>
      </c>
      <c r="D156">
        <v>2.3616999999999999</v>
      </c>
      <c r="E156">
        <v>4.28</v>
      </c>
    </row>
    <row r="157" spans="1:5" x14ac:dyDescent="0.2">
      <c r="A157">
        <v>7</v>
      </c>
      <c r="B157" t="s">
        <v>50</v>
      </c>
      <c r="C157">
        <v>6.1402999999999999</v>
      </c>
      <c r="D157">
        <v>3.2050999999999998</v>
      </c>
      <c r="E157">
        <v>-0.72699999999999998</v>
      </c>
    </row>
    <row r="158" spans="1:5" x14ac:dyDescent="0.2">
      <c r="A158">
        <v>8</v>
      </c>
      <c r="B158" t="s">
        <v>50</v>
      </c>
      <c r="C158">
        <v>0.7722</v>
      </c>
      <c r="D158">
        <v>1.623</v>
      </c>
      <c r="E158">
        <v>-4.4305000000000003</v>
      </c>
    </row>
    <row r="159" spans="1:5" x14ac:dyDescent="0.2">
      <c r="A159">
        <v>9</v>
      </c>
      <c r="B159" t="s">
        <v>50</v>
      </c>
      <c r="C159">
        <v>2.8677000000000001</v>
      </c>
      <c r="D159">
        <v>1.3882000000000001</v>
      </c>
      <c r="E159">
        <v>1.7689999999999999</v>
      </c>
    </row>
    <row r="160" spans="1:5" x14ac:dyDescent="0.2">
      <c r="A160">
        <v>10</v>
      </c>
      <c r="B160" t="s">
        <v>50</v>
      </c>
      <c r="C160">
        <v>5.0506000000000002</v>
      </c>
      <c r="D160">
        <v>2.8309000000000002</v>
      </c>
      <c r="E160">
        <v>0.72099999999999997</v>
      </c>
    </row>
    <row r="161" spans="1:5" x14ac:dyDescent="0.2">
      <c r="A161">
        <v>11</v>
      </c>
      <c r="B161" t="s">
        <v>50</v>
      </c>
      <c r="C161">
        <v>0.23960000000000001</v>
      </c>
      <c r="D161">
        <v>-0.90490000000000004</v>
      </c>
      <c r="E161">
        <v>0.55269999999999997</v>
      </c>
    </row>
    <row r="162" spans="1:5" x14ac:dyDescent="0.2">
      <c r="A162">
        <v>12</v>
      </c>
      <c r="B162" t="s">
        <v>50</v>
      </c>
      <c r="C162">
        <v>2.0562999999999998</v>
      </c>
      <c r="D162">
        <v>0.37980000000000003</v>
      </c>
      <c r="E162">
        <v>-0.44990000000000002</v>
      </c>
    </row>
    <row r="163" spans="1:5" x14ac:dyDescent="0.2">
      <c r="A163">
        <v>13</v>
      </c>
      <c r="B163" t="s">
        <v>49</v>
      </c>
      <c r="C163">
        <v>2.7505999999999999</v>
      </c>
      <c r="D163">
        <v>0.60489999999999999</v>
      </c>
      <c r="E163">
        <v>-6.08E-2</v>
      </c>
    </row>
    <row r="164" spans="1:5" x14ac:dyDescent="0.2">
      <c r="A164">
        <v>14</v>
      </c>
      <c r="B164" t="s">
        <v>49</v>
      </c>
      <c r="C164">
        <v>0.4395</v>
      </c>
      <c r="D164">
        <v>-2.1332</v>
      </c>
      <c r="E164">
        <v>0.2379</v>
      </c>
    </row>
    <row r="165" spans="1:5" x14ac:dyDescent="0.2">
      <c r="A165">
        <v>15</v>
      </c>
      <c r="B165" t="s">
        <v>49</v>
      </c>
      <c r="C165">
        <v>-3.3938999999999999</v>
      </c>
      <c r="D165">
        <v>-3.1760999999999999</v>
      </c>
      <c r="E165">
        <v>-1.4266000000000001</v>
      </c>
    </row>
    <row r="166" spans="1:5" x14ac:dyDescent="0.2">
      <c r="A166">
        <v>16</v>
      </c>
      <c r="B166" t="s">
        <v>49</v>
      </c>
      <c r="C166">
        <v>2.8717000000000001</v>
      </c>
      <c r="D166">
        <v>1.2507999999999999</v>
      </c>
      <c r="E166">
        <v>-0.5222</v>
      </c>
    </row>
    <row r="167" spans="1:5" x14ac:dyDescent="0.2">
      <c r="A167">
        <v>17</v>
      </c>
      <c r="B167" t="s">
        <v>49</v>
      </c>
      <c r="C167">
        <v>-0.1749</v>
      </c>
      <c r="D167">
        <v>-1.6639999999999999</v>
      </c>
      <c r="E167">
        <v>2.2789000000000001</v>
      </c>
    </row>
    <row r="168" spans="1:5" x14ac:dyDescent="0.2">
      <c r="A168">
        <v>18</v>
      </c>
      <c r="B168" t="s">
        <v>49</v>
      </c>
      <c r="C168">
        <v>0.38329999999999997</v>
      </c>
      <c r="D168">
        <v>-0.46739999999999998</v>
      </c>
      <c r="E168">
        <v>-1.2699</v>
      </c>
    </row>
    <row r="169" spans="1:5" x14ac:dyDescent="0.2">
      <c r="A169">
        <v>19</v>
      </c>
      <c r="B169" t="s">
        <v>48</v>
      </c>
      <c r="C169">
        <v>0.88109999999999999</v>
      </c>
      <c r="D169">
        <v>-2.1594000000000002</v>
      </c>
      <c r="E169">
        <v>-0.21199999999999999</v>
      </c>
    </row>
    <row r="170" spans="1:5" x14ac:dyDescent="0.2">
      <c r="A170">
        <v>20</v>
      </c>
      <c r="B170" t="s">
        <v>48</v>
      </c>
      <c r="C170">
        <v>2.8235000000000001</v>
      </c>
      <c r="D170">
        <v>-2.1023000000000001</v>
      </c>
      <c r="E170">
        <v>-0.41139999999999999</v>
      </c>
    </row>
    <row r="171" spans="1:5" x14ac:dyDescent="0.2">
      <c r="A171">
        <v>21</v>
      </c>
      <c r="B171" t="s">
        <v>48</v>
      </c>
      <c r="C171">
        <v>-0.5837</v>
      </c>
      <c r="D171">
        <v>-2.6728999999999998</v>
      </c>
      <c r="E171">
        <v>-1.9213</v>
      </c>
    </row>
    <row r="172" spans="1:5" x14ac:dyDescent="0.2">
      <c r="A172">
        <v>22</v>
      </c>
      <c r="B172" t="s">
        <v>48</v>
      </c>
      <c r="C172">
        <v>2.4554</v>
      </c>
      <c r="D172">
        <v>-2.2502</v>
      </c>
      <c r="E172">
        <v>2.9805999999999999</v>
      </c>
    </row>
    <row r="173" spans="1:5" x14ac:dyDescent="0.2">
      <c r="A173">
        <v>23</v>
      </c>
      <c r="B173" t="s">
        <v>48</v>
      </c>
      <c r="C173">
        <v>2.4453999999999998</v>
      </c>
      <c r="D173">
        <v>-0.67169999999999996</v>
      </c>
      <c r="E173">
        <v>-0.44719999999999999</v>
      </c>
    </row>
    <row r="174" spans="1:5" x14ac:dyDescent="0.2">
      <c r="A174">
        <v>24</v>
      </c>
      <c r="B174" t="s">
        <v>48</v>
      </c>
      <c r="C174">
        <v>3.5032000000000001</v>
      </c>
      <c r="D174">
        <v>-1.363</v>
      </c>
      <c r="E174">
        <v>0.6663</v>
      </c>
    </row>
    <row r="176" spans="1:5" x14ac:dyDescent="0.2">
      <c r="A176" t="s">
        <v>41</v>
      </c>
    </row>
    <row r="177" spans="1:5" x14ac:dyDescent="0.2">
      <c r="A177" t="s">
        <v>33</v>
      </c>
      <c r="B177" t="s">
        <v>12</v>
      </c>
      <c r="C177" t="s">
        <v>32</v>
      </c>
      <c r="D177" t="s">
        <v>31</v>
      </c>
      <c r="E177" t="s">
        <v>30</v>
      </c>
    </row>
    <row r="178" spans="1:5" x14ac:dyDescent="0.2">
      <c r="A178">
        <v>1</v>
      </c>
      <c r="B178" t="s">
        <v>51</v>
      </c>
      <c r="C178">
        <v>0.94410000000000005</v>
      </c>
      <c r="D178">
        <v>2.7799999999999998E-2</v>
      </c>
      <c r="E178" s="26">
        <v>4.0000000000000002E-4</v>
      </c>
    </row>
    <row r="179" spans="1:5" x14ac:dyDescent="0.2">
      <c r="A179">
        <v>2</v>
      </c>
      <c r="B179" t="s">
        <v>51</v>
      </c>
      <c r="C179">
        <v>0.96619999999999995</v>
      </c>
      <c r="D179" s="26">
        <v>1E-4</v>
      </c>
      <c r="E179" s="26">
        <v>2.9999999999999997E-4</v>
      </c>
    </row>
    <row r="180" spans="1:5" x14ac:dyDescent="0.2">
      <c r="A180">
        <v>3</v>
      </c>
      <c r="B180" t="s">
        <v>51</v>
      </c>
      <c r="C180">
        <v>0.81610000000000005</v>
      </c>
      <c r="D180">
        <v>0.1031</v>
      </c>
      <c r="E180">
        <v>2.1100000000000001E-2</v>
      </c>
    </row>
    <row r="181" spans="1:5" x14ac:dyDescent="0.2">
      <c r="A181">
        <v>4</v>
      </c>
      <c r="B181" t="s">
        <v>51</v>
      </c>
      <c r="C181">
        <v>0.82950000000000002</v>
      </c>
      <c r="D181">
        <v>0.1293</v>
      </c>
      <c r="E181">
        <v>1.23E-2</v>
      </c>
    </row>
    <row r="182" spans="1:5" x14ac:dyDescent="0.2">
      <c r="A182">
        <v>5</v>
      </c>
      <c r="B182" t="s">
        <v>51</v>
      </c>
      <c r="C182">
        <v>0.57979999999999998</v>
      </c>
      <c r="D182">
        <v>0.28160000000000002</v>
      </c>
      <c r="E182">
        <v>4.5999999999999999E-2</v>
      </c>
    </row>
    <row r="183" spans="1:5" x14ac:dyDescent="0.2">
      <c r="A183">
        <v>6</v>
      </c>
      <c r="B183" t="s">
        <v>51</v>
      </c>
      <c r="C183">
        <v>0.39119999999999999</v>
      </c>
      <c r="D183">
        <v>0.12330000000000001</v>
      </c>
      <c r="E183">
        <v>0.40479999999999999</v>
      </c>
    </row>
    <row r="184" spans="1:5" x14ac:dyDescent="0.2">
      <c r="A184">
        <v>7</v>
      </c>
      <c r="B184" t="s">
        <v>50</v>
      </c>
      <c r="C184">
        <v>0.70579999999999998</v>
      </c>
      <c r="D184">
        <v>0.1923</v>
      </c>
      <c r="E184">
        <v>9.9000000000000008E-3</v>
      </c>
    </row>
    <row r="185" spans="1:5" x14ac:dyDescent="0.2">
      <c r="A185">
        <v>8</v>
      </c>
      <c r="B185" t="s">
        <v>50</v>
      </c>
      <c r="C185">
        <v>1.6799999999999999E-2</v>
      </c>
      <c r="D185">
        <v>7.3999999999999996E-2</v>
      </c>
      <c r="E185">
        <v>0.55169999999999997</v>
      </c>
    </row>
    <row r="186" spans="1:5" x14ac:dyDescent="0.2">
      <c r="A186">
        <v>9</v>
      </c>
      <c r="B186" t="s">
        <v>50</v>
      </c>
      <c r="C186">
        <v>0.4355</v>
      </c>
      <c r="D186">
        <v>0.1021</v>
      </c>
      <c r="E186">
        <v>0.16569999999999999</v>
      </c>
    </row>
    <row r="187" spans="1:5" x14ac:dyDescent="0.2">
      <c r="A187">
        <v>10</v>
      </c>
      <c r="B187" t="s">
        <v>50</v>
      </c>
      <c r="C187">
        <v>0.6079</v>
      </c>
      <c r="D187">
        <v>0.191</v>
      </c>
      <c r="E187">
        <v>1.24E-2</v>
      </c>
    </row>
    <row r="188" spans="1:5" x14ac:dyDescent="0.2">
      <c r="A188">
        <v>11</v>
      </c>
      <c r="B188" t="s">
        <v>50</v>
      </c>
      <c r="C188">
        <v>4.1000000000000003E-3</v>
      </c>
      <c r="D188">
        <v>5.8900000000000001E-2</v>
      </c>
      <c r="E188">
        <v>2.1999999999999999E-2</v>
      </c>
    </row>
    <row r="189" spans="1:5" x14ac:dyDescent="0.2">
      <c r="A189">
        <v>12</v>
      </c>
      <c r="B189" t="s">
        <v>50</v>
      </c>
      <c r="C189">
        <v>0.38600000000000001</v>
      </c>
      <c r="D189">
        <v>1.32E-2</v>
      </c>
      <c r="E189">
        <v>1.8499999999999999E-2</v>
      </c>
    </row>
    <row r="190" spans="1:5" x14ac:dyDescent="0.2">
      <c r="A190">
        <v>13</v>
      </c>
      <c r="B190" t="s">
        <v>49</v>
      </c>
      <c r="C190">
        <v>0.26169999999999999</v>
      </c>
      <c r="D190">
        <v>1.2699999999999999E-2</v>
      </c>
      <c r="E190" s="26">
        <v>1E-4</v>
      </c>
    </row>
    <row r="191" spans="1:5" x14ac:dyDescent="0.2">
      <c r="A191">
        <v>14</v>
      </c>
      <c r="B191" t="s">
        <v>49</v>
      </c>
      <c r="C191">
        <v>1.7000000000000001E-2</v>
      </c>
      <c r="D191">
        <v>0.40079999999999999</v>
      </c>
      <c r="E191">
        <v>5.0000000000000001E-3</v>
      </c>
    </row>
    <row r="192" spans="1:5" x14ac:dyDescent="0.2">
      <c r="A192">
        <v>15</v>
      </c>
      <c r="B192" t="s">
        <v>49</v>
      </c>
      <c r="C192">
        <v>0.42470000000000002</v>
      </c>
      <c r="D192">
        <v>0.372</v>
      </c>
      <c r="E192">
        <v>7.4999999999999997E-2</v>
      </c>
    </row>
    <row r="193" spans="1:5" x14ac:dyDescent="0.2">
      <c r="A193">
        <v>16</v>
      </c>
      <c r="B193" t="s">
        <v>49</v>
      </c>
      <c r="C193">
        <v>0.33560000000000001</v>
      </c>
      <c r="D193">
        <v>6.3700000000000007E-2</v>
      </c>
      <c r="E193">
        <v>1.11E-2</v>
      </c>
    </row>
    <row r="194" spans="1:5" x14ac:dyDescent="0.2">
      <c r="A194">
        <v>17</v>
      </c>
      <c r="B194" t="s">
        <v>49</v>
      </c>
      <c r="C194">
        <v>1.9E-3</v>
      </c>
      <c r="D194">
        <v>0.17069999999999999</v>
      </c>
      <c r="E194">
        <v>0.32019999999999998</v>
      </c>
    </row>
    <row r="195" spans="1:5" x14ac:dyDescent="0.2">
      <c r="A195">
        <v>18</v>
      </c>
      <c r="B195" t="s">
        <v>49</v>
      </c>
      <c r="C195">
        <v>1.14E-2</v>
      </c>
      <c r="D195">
        <v>1.7000000000000001E-2</v>
      </c>
      <c r="E195">
        <v>0.12559999999999999</v>
      </c>
    </row>
    <row r="196" spans="1:5" x14ac:dyDescent="0.2">
      <c r="A196">
        <v>19</v>
      </c>
      <c r="B196" t="s">
        <v>48</v>
      </c>
      <c r="C196">
        <v>7.5499999999999998E-2</v>
      </c>
      <c r="D196">
        <v>0.4536</v>
      </c>
      <c r="E196">
        <v>4.4000000000000003E-3</v>
      </c>
    </row>
    <row r="197" spans="1:5" x14ac:dyDescent="0.2">
      <c r="A197">
        <v>20</v>
      </c>
      <c r="B197" t="s">
        <v>48</v>
      </c>
      <c r="C197">
        <v>0.35149999999999998</v>
      </c>
      <c r="D197">
        <v>0.19489999999999999</v>
      </c>
      <c r="E197">
        <v>7.4999999999999997E-3</v>
      </c>
    </row>
    <row r="198" spans="1:5" x14ac:dyDescent="0.2">
      <c r="A198">
        <v>21</v>
      </c>
      <c r="B198" t="s">
        <v>48</v>
      </c>
      <c r="C198">
        <v>2.23E-2</v>
      </c>
      <c r="D198">
        <v>0.46679999999999999</v>
      </c>
      <c r="E198">
        <v>0.2412</v>
      </c>
    </row>
    <row r="199" spans="1:5" x14ac:dyDescent="0.2">
      <c r="A199">
        <v>22</v>
      </c>
      <c r="B199" t="s">
        <v>48</v>
      </c>
      <c r="C199">
        <v>0.21959999999999999</v>
      </c>
      <c r="D199">
        <v>0.18440000000000001</v>
      </c>
      <c r="E199">
        <v>0.3236</v>
      </c>
    </row>
    <row r="200" spans="1:5" x14ac:dyDescent="0.2">
      <c r="A200">
        <v>23</v>
      </c>
      <c r="B200" t="s">
        <v>48</v>
      </c>
      <c r="C200">
        <v>0.22020000000000001</v>
      </c>
      <c r="D200">
        <v>1.66E-2</v>
      </c>
      <c r="E200">
        <v>7.4000000000000003E-3</v>
      </c>
    </row>
    <row r="201" spans="1:5" x14ac:dyDescent="0.2">
      <c r="A201">
        <v>24</v>
      </c>
      <c r="B201" t="s">
        <v>48</v>
      </c>
      <c r="C201">
        <v>0.55500000000000005</v>
      </c>
      <c r="D201">
        <v>8.4000000000000005E-2</v>
      </c>
      <c r="E201">
        <v>2.01E-2</v>
      </c>
    </row>
    <row r="203" spans="1:5" x14ac:dyDescent="0.2">
      <c r="A203" t="s">
        <v>52</v>
      </c>
    </row>
    <row r="204" spans="1:5" x14ac:dyDescent="0.2">
      <c r="A204" t="s">
        <v>33</v>
      </c>
      <c r="B204" t="s">
        <v>12</v>
      </c>
      <c r="C204" t="s">
        <v>32</v>
      </c>
      <c r="D204" t="s">
        <v>31</v>
      </c>
      <c r="E204" t="s">
        <v>30</v>
      </c>
    </row>
    <row r="205" spans="1:5" x14ac:dyDescent="0.2">
      <c r="A205">
        <v>1</v>
      </c>
      <c r="B205" t="s">
        <v>51</v>
      </c>
      <c r="C205">
        <v>14.4223</v>
      </c>
      <c r="D205">
        <v>1.4295</v>
      </c>
      <c r="E205">
        <v>2.6200000000000001E-2</v>
      </c>
    </row>
    <row r="206" spans="1:5" x14ac:dyDescent="0.2">
      <c r="A206">
        <v>2</v>
      </c>
      <c r="B206" t="s">
        <v>51</v>
      </c>
      <c r="C206">
        <v>11.367100000000001</v>
      </c>
      <c r="D206">
        <v>5.8999999999999999E-3</v>
      </c>
      <c r="E206">
        <v>1.54E-2</v>
      </c>
    </row>
    <row r="207" spans="1:5" x14ac:dyDescent="0.2">
      <c r="A207">
        <v>3</v>
      </c>
      <c r="B207" t="s">
        <v>51</v>
      </c>
      <c r="C207">
        <v>7.5122999999999998</v>
      </c>
      <c r="D207">
        <v>3.1977000000000002</v>
      </c>
      <c r="E207">
        <v>0.878</v>
      </c>
    </row>
    <row r="208" spans="1:5" x14ac:dyDescent="0.2">
      <c r="A208">
        <v>4</v>
      </c>
      <c r="B208" t="s">
        <v>51</v>
      </c>
      <c r="C208">
        <v>9.6989999999999998</v>
      </c>
      <c r="D208">
        <v>5.0968999999999998</v>
      </c>
      <c r="E208">
        <v>0.64880000000000004</v>
      </c>
    </row>
    <row r="209" spans="1:5" x14ac:dyDescent="0.2">
      <c r="A209">
        <v>5</v>
      </c>
      <c r="B209" t="s">
        <v>51</v>
      </c>
      <c r="C209">
        <v>6.5442999999999998</v>
      </c>
      <c r="D209">
        <v>10.7148</v>
      </c>
      <c r="E209">
        <v>2.3512</v>
      </c>
    </row>
    <row r="210" spans="1:5" x14ac:dyDescent="0.2">
      <c r="A210">
        <v>6</v>
      </c>
      <c r="B210" t="s">
        <v>51</v>
      </c>
      <c r="C210">
        <v>5.7599</v>
      </c>
      <c r="D210">
        <v>6.1169000000000002</v>
      </c>
      <c r="E210">
        <v>26.9773</v>
      </c>
    </row>
    <row r="211" spans="1:5" x14ac:dyDescent="0.2">
      <c r="A211">
        <v>7</v>
      </c>
      <c r="B211" t="s">
        <v>50</v>
      </c>
      <c r="C211">
        <v>12.2653</v>
      </c>
      <c r="D211">
        <v>11.265499999999999</v>
      </c>
      <c r="E211">
        <v>0.77829999999999999</v>
      </c>
    </row>
    <row r="212" spans="1:5" x14ac:dyDescent="0.2">
      <c r="A212">
        <v>8</v>
      </c>
      <c r="B212" t="s">
        <v>50</v>
      </c>
      <c r="C212">
        <v>0.19400000000000001</v>
      </c>
      <c r="D212">
        <v>2.8885999999999998</v>
      </c>
      <c r="E212">
        <v>28.908300000000001</v>
      </c>
    </row>
    <row r="213" spans="1:5" x14ac:dyDescent="0.2">
      <c r="A213">
        <v>9</v>
      </c>
      <c r="B213" t="s">
        <v>50</v>
      </c>
      <c r="C213">
        <v>2.6753</v>
      </c>
      <c r="D213">
        <v>2.1135000000000002</v>
      </c>
      <c r="E213">
        <v>4.6086</v>
      </c>
    </row>
    <row r="214" spans="1:5" x14ac:dyDescent="0.2">
      <c r="A214">
        <v>10</v>
      </c>
      <c r="B214" t="s">
        <v>50</v>
      </c>
      <c r="C214">
        <v>8.2981999999999996</v>
      </c>
      <c r="D214">
        <v>8.7883999999999993</v>
      </c>
      <c r="E214">
        <v>0.76549999999999996</v>
      </c>
    </row>
    <row r="215" spans="1:5" x14ac:dyDescent="0.2">
      <c r="A215">
        <v>11</v>
      </c>
      <c r="B215" t="s">
        <v>50</v>
      </c>
      <c r="C215">
        <v>1.8700000000000001E-2</v>
      </c>
      <c r="D215">
        <v>0.89800000000000002</v>
      </c>
      <c r="E215">
        <v>0.44990000000000002</v>
      </c>
    </row>
    <row r="216" spans="1:5" x14ac:dyDescent="0.2">
      <c r="A216">
        <v>12</v>
      </c>
      <c r="B216" t="s">
        <v>50</v>
      </c>
      <c r="C216">
        <v>1.3755999999999999</v>
      </c>
      <c r="D216">
        <v>0.15820000000000001</v>
      </c>
      <c r="E216">
        <v>0.29799999999999999</v>
      </c>
    </row>
    <row r="217" spans="1:5" x14ac:dyDescent="0.2">
      <c r="A217">
        <v>13</v>
      </c>
      <c r="B217" t="s">
        <v>49</v>
      </c>
      <c r="C217">
        <v>2.4613999999999998</v>
      </c>
      <c r="D217">
        <v>0.40129999999999999</v>
      </c>
      <c r="E217">
        <v>5.4000000000000003E-3</v>
      </c>
    </row>
    <row r="218" spans="1:5" x14ac:dyDescent="0.2">
      <c r="A218">
        <v>14</v>
      </c>
      <c r="B218" t="s">
        <v>49</v>
      </c>
      <c r="C218">
        <v>6.2799999999999995E-2</v>
      </c>
      <c r="D218">
        <v>4.9904000000000002</v>
      </c>
      <c r="E218">
        <v>8.3299999999999999E-2</v>
      </c>
    </row>
    <row r="219" spans="1:5" x14ac:dyDescent="0.2">
      <c r="A219">
        <v>15</v>
      </c>
      <c r="B219" t="s">
        <v>49</v>
      </c>
      <c r="C219">
        <v>3.7471000000000001</v>
      </c>
      <c r="D219">
        <v>11.0627</v>
      </c>
      <c r="E219">
        <v>2.9973999999999998</v>
      </c>
    </row>
    <row r="220" spans="1:5" x14ac:dyDescent="0.2">
      <c r="A220">
        <v>16</v>
      </c>
      <c r="B220" t="s">
        <v>49</v>
      </c>
      <c r="C220">
        <v>2.6827999999999999</v>
      </c>
      <c r="D220">
        <v>1.7158</v>
      </c>
      <c r="E220">
        <v>0.40160000000000001</v>
      </c>
    </row>
    <row r="221" spans="1:5" x14ac:dyDescent="0.2">
      <c r="A221">
        <v>17</v>
      </c>
      <c r="B221" t="s">
        <v>49</v>
      </c>
      <c r="C221">
        <v>9.9000000000000008E-3</v>
      </c>
      <c r="D221">
        <v>3.0365000000000002</v>
      </c>
      <c r="E221">
        <v>7.6485000000000003</v>
      </c>
    </row>
    <row r="222" spans="1:5" x14ac:dyDescent="0.2">
      <c r="A222">
        <v>18</v>
      </c>
      <c r="B222" t="s">
        <v>49</v>
      </c>
      <c r="C222">
        <v>4.7800000000000002E-2</v>
      </c>
      <c r="D222">
        <v>0.23960000000000001</v>
      </c>
      <c r="E222">
        <v>2.3748999999999998</v>
      </c>
    </row>
    <row r="223" spans="1:5" x14ac:dyDescent="0.2">
      <c r="A223">
        <v>19</v>
      </c>
      <c r="B223" t="s">
        <v>48</v>
      </c>
      <c r="C223">
        <v>0.2525</v>
      </c>
      <c r="D223">
        <v>5.1136999999999997</v>
      </c>
      <c r="E223">
        <v>6.6199999999999995E-2</v>
      </c>
    </row>
    <row r="224" spans="1:5" x14ac:dyDescent="0.2">
      <c r="A224">
        <v>20</v>
      </c>
      <c r="B224" t="s">
        <v>48</v>
      </c>
      <c r="C224">
        <v>2.5935000000000001</v>
      </c>
      <c r="D224">
        <v>4.8467000000000002</v>
      </c>
      <c r="E224">
        <v>0.24929999999999999</v>
      </c>
    </row>
    <row r="225" spans="1:24" x14ac:dyDescent="0.2">
      <c r="A225">
        <v>21</v>
      </c>
      <c r="B225" t="s">
        <v>48</v>
      </c>
      <c r="C225">
        <v>0.1108</v>
      </c>
      <c r="D225">
        <v>7.8349000000000002</v>
      </c>
      <c r="E225">
        <v>5.4364999999999997</v>
      </c>
    </row>
    <row r="226" spans="1:24" x14ac:dyDescent="0.2">
      <c r="A226">
        <v>22</v>
      </c>
      <c r="B226" t="s">
        <v>48</v>
      </c>
      <c r="C226">
        <v>1.9614</v>
      </c>
      <c r="D226">
        <v>5.5526</v>
      </c>
      <c r="E226">
        <v>13.083</v>
      </c>
    </row>
    <row r="227" spans="1:24" x14ac:dyDescent="0.2">
      <c r="A227">
        <v>23</v>
      </c>
      <c r="B227" t="s">
        <v>48</v>
      </c>
      <c r="C227">
        <v>1.9454</v>
      </c>
      <c r="D227">
        <v>0.49480000000000002</v>
      </c>
      <c r="E227">
        <v>0.29449999999999998</v>
      </c>
    </row>
    <row r="228" spans="1:24" x14ac:dyDescent="0.2">
      <c r="A228">
        <v>24</v>
      </c>
      <c r="B228" t="s">
        <v>48</v>
      </c>
      <c r="C228">
        <v>3.9923999999999999</v>
      </c>
      <c r="D228">
        <v>2.0373999999999999</v>
      </c>
      <c r="E228">
        <v>0.65380000000000005</v>
      </c>
    </row>
    <row r="230" spans="1:24" x14ac:dyDescent="0.2">
      <c r="A230" t="s">
        <v>35</v>
      </c>
    </row>
    <row r="231" spans="1:24" x14ac:dyDescent="0.2">
      <c r="A231">
        <v>6.8527590800000002</v>
      </c>
      <c r="B231">
        <v>6.0138194399999998</v>
      </c>
      <c r="C231">
        <v>5.3192937699999998</v>
      </c>
      <c r="D231">
        <v>5.9950634799999998</v>
      </c>
      <c r="E231">
        <v>5.8902436099999997</v>
      </c>
      <c r="F231">
        <v>6.7272033499999999</v>
      </c>
      <c r="G231">
        <v>7.30881501</v>
      </c>
      <c r="H231">
        <v>5.9647143399999996</v>
      </c>
      <c r="I231">
        <v>4.3453298900000004</v>
      </c>
      <c r="J231">
        <v>6.4774901099999997</v>
      </c>
      <c r="K231">
        <v>3.7286228499999998</v>
      </c>
      <c r="L231">
        <v>3.3098167200000002</v>
      </c>
      <c r="M231">
        <v>5.3767701399999996</v>
      </c>
      <c r="N231">
        <v>3.3694340399999998</v>
      </c>
      <c r="O231">
        <v>5.2076822099999998</v>
      </c>
      <c r="P231">
        <v>4.9568937999999996</v>
      </c>
      <c r="Q231">
        <v>4.0272014599999997</v>
      </c>
      <c r="R231">
        <v>3.5832589800000001</v>
      </c>
      <c r="S231">
        <v>3.2061769600000001</v>
      </c>
      <c r="T231">
        <v>4.7622978900000001</v>
      </c>
      <c r="U231">
        <v>3.9120239799999998</v>
      </c>
      <c r="V231">
        <v>5.2396372800000002</v>
      </c>
      <c r="W231">
        <v>5.2107978599999996</v>
      </c>
      <c r="X231">
        <v>4.7024564099999999</v>
      </c>
    </row>
    <row r="232" spans="1:24" x14ac:dyDescent="0.2">
      <c r="A232" t="s">
        <v>47</v>
      </c>
    </row>
    <row r="233" spans="1:24" x14ac:dyDescent="0.2">
      <c r="A233" t="s">
        <v>46</v>
      </c>
    </row>
    <row r="234" spans="1:24" x14ac:dyDescent="0.2">
      <c r="A234">
        <v>3.5788355599999999</v>
      </c>
      <c r="B234">
        <v>1.9492179300000001</v>
      </c>
      <c r="C234">
        <v>1.6820408200000001</v>
      </c>
      <c r="D234">
        <v>1.56149552</v>
      </c>
      <c r="E234">
        <v>1.20375656</v>
      </c>
      <c r="F234">
        <v>0.93122201000000004</v>
      </c>
      <c r="G234">
        <v>0.80459070700000002</v>
      </c>
      <c r="H234">
        <v>0.733636658</v>
      </c>
      <c r="I234">
        <v>0.67021535099999996</v>
      </c>
      <c r="J234">
        <v>0.50834384200000005</v>
      </c>
      <c r="K234">
        <v>0.48175029600000002</v>
      </c>
      <c r="L234">
        <v>0.44217475499999997</v>
      </c>
      <c r="M234">
        <v>0.33844746599999997</v>
      </c>
      <c r="N234">
        <v>0.31156198400000001</v>
      </c>
      <c r="O234">
        <v>0.29419989499999999</v>
      </c>
      <c r="P234">
        <v>0.27011144999999998</v>
      </c>
      <c r="Q234">
        <v>0.20705074400000001</v>
      </c>
      <c r="R234">
        <v>0.17267675099999999</v>
      </c>
      <c r="S234">
        <v>0.13802055699999999</v>
      </c>
      <c r="T234">
        <v>0.108293616</v>
      </c>
      <c r="U234">
        <v>9.4070561299999994E-2</v>
      </c>
      <c r="V234">
        <v>5.9108800099999997E-2</v>
      </c>
      <c r="W234">
        <v>3.1935049399999998E-2</v>
      </c>
    </row>
    <row r="235" spans="1:24" x14ac:dyDescent="0.2">
      <c r="A235" t="s">
        <v>45</v>
      </c>
    </row>
    <row r="236" spans="1:24" x14ac:dyDescent="0.2">
      <c r="A236" t="s">
        <v>33</v>
      </c>
    </row>
    <row r="237" spans="1:24" x14ac:dyDescent="0.2">
      <c r="B237">
        <v>-1.8605</v>
      </c>
      <c r="C237">
        <v>-0.5857</v>
      </c>
      <c r="D237">
        <v>-7.9200000000000007E-2</v>
      </c>
    </row>
    <row r="238" spans="1:24" x14ac:dyDescent="0.2">
      <c r="B238">
        <v>-1.6516999999999999</v>
      </c>
      <c r="C238">
        <v>3.7499999999999999E-2</v>
      </c>
      <c r="D238">
        <v>-6.0900000000000003E-2</v>
      </c>
    </row>
    <row r="239" spans="1:24" x14ac:dyDescent="0.2">
      <c r="B239">
        <v>-1.3427</v>
      </c>
      <c r="C239">
        <v>0.876</v>
      </c>
      <c r="D239">
        <v>-0.45900000000000002</v>
      </c>
    </row>
    <row r="240" spans="1:24" x14ac:dyDescent="0.2">
      <c r="B240">
        <v>-1.5257000000000001</v>
      </c>
      <c r="C240">
        <v>1.1060000000000001</v>
      </c>
      <c r="D240">
        <v>0.39460000000000001</v>
      </c>
    </row>
    <row r="241" spans="2:4" x14ac:dyDescent="0.2">
      <c r="B241">
        <v>-1.2532000000000001</v>
      </c>
      <c r="C241">
        <v>1.6035999999999999</v>
      </c>
      <c r="D241">
        <v>-0.75119999999999998</v>
      </c>
    </row>
    <row r="242" spans="2:4" x14ac:dyDescent="0.2">
      <c r="B242">
        <v>-1.1757</v>
      </c>
      <c r="C242">
        <v>1.2116</v>
      </c>
      <c r="D242">
        <v>2.5445000000000002</v>
      </c>
    </row>
    <row r="243" spans="2:4" x14ac:dyDescent="0.2">
      <c r="B243">
        <v>1.7157</v>
      </c>
      <c r="C243">
        <v>1.6443000000000001</v>
      </c>
      <c r="D243">
        <v>-0.43219999999999997</v>
      </c>
    </row>
    <row r="244" spans="2:4" x14ac:dyDescent="0.2">
      <c r="B244">
        <v>0.21579999999999999</v>
      </c>
      <c r="C244">
        <v>0.83260000000000001</v>
      </c>
      <c r="D244">
        <v>-2.6339999999999999</v>
      </c>
    </row>
    <row r="245" spans="2:4" x14ac:dyDescent="0.2">
      <c r="B245">
        <v>0.80130000000000001</v>
      </c>
      <c r="C245">
        <v>0.71220000000000006</v>
      </c>
      <c r="D245">
        <v>1.0517000000000001</v>
      </c>
    </row>
    <row r="246" spans="2:4" x14ac:dyDescent="0.2">
      <c r="B246">
        <v>1.4112</v>
      </c>
      <c r="C246">
        <v>1.4522999999999999</v>
      </c>
      <c r="D246">
        <v>0.42859999999999998</v>
      </c>
    </row>
    <row r="247" spans="2:4" x14ac:dyDescent="0.2">
      <c r="B247">
        <v>6.7000000000000004E-2</v>
      </c>
      <c r="C247">
        <v>-0.46429999999999999</v>
      </c>
      <c r="D247">
        <v>0.3286</v>
      </c>
    </row>
    <row r="248" spans="2:4" x14ac:dyDescent="0.2">
      <c r="B248">
        <v>0.5746</v>
      </c>
      <c r="C248">
        <v>0.1948</v>
      </c>
      <c r="D248">
        <v>-0.26740000000000003</v>
      </c>
    </row>
    <row r="249" spans="2:4" x14ac:dyDescent="0.2">
      <c r="B249">
        <v>0.76859999999999995</v>
      </c>
      <c r="C249">
        <v>0.31030000000000002</v>
      </c>
      <c r="D249">
        <v>-3.61E-2</v>
      </c>
    </row>
    <row r="250" spans="2:4" x14ac:dyDescent="0.2">
      <c r="B250">
        <v>0.12280000000000001</v>
      </c>
      <c r="C250">
        <v>-1.0944</v>
      </c>
      <c r="D250">
        <v>0.1414</v>
      </c>
    </row>
    <row r="251" spans="2:4" x14ac:dyDescent="0.2">
      <c r="B251">
        <v>-0.94830000000000003</v>
      </c>
      <c r="C251">
        <v>-1.6294</v>
      </c>
      <c r="D251">
        <v>-0.84819999999999995</v>
      </c>
    </row>
    <row r="252" spans="2:4" x14ac:dyDescent="0.2">
      <c r="B252">
        <v>0.8024</v>
      </c>
      <c r="C252">
        <v>0.64170000000000005</v>
      </c>
      <c r="D252">
        <v>-0.3105</v>
      </c>
    </row>
    <row r="253" spans="2:4" x14ac:dyDescent="0.2">
      <c r="B253">
        <v>-4.8899999999999999E-2</v>
      </c>
      <c r="C253">
        <v>-0.85370000000000001</v>
      </c>
      <c r="D253">
        <v>1.3549</v>
      </c>
    </row>
    <row r="254" spans="2:4" x14ac:dyDescent="0.2">
      <c r="B254">
        <v>0.1071</v>
      </c>
      <c r="C254">
        <v>-0.23980000000000001</v>
      </c>
      <c r="D254">
        <v>-0.755</v>
      </c>
    </row>
    <row r="255" spans="2:4" x14ac:dyDescent="0.2">
      <c r="B255">
        <v>0.2462</v>
      </c>
      <c r="C255">
        <v>-1.1077999999999999</v>
      </c>
      <c r="D255">
        <v>-0.126</v>
      </c>
    </row>
    <row r="256" spans="2:4" x14ac:dyDescent="0.2">
      <c r="B256">
        <v>0.78890000000000005</v>
      </c>
      <c r="C256">
        <v>-1.0785</v>
      </c>
      <c r="D256">
        <v>-0.24460000000000001</v>
      </c>
    </row>
    <row r="257" spans="1:4" x14ac:dyDescent="0.2">
      <c r="B257">
        <v>-0.16309999999999999</v>
      </c>
      <c r="C257">
        <v>-1.3713</v>
      </c>
      <c r="D257">
        <v>-1.1423000000000001</v>
      </c>
    </row>
    <row r="258" spans="1:4" x14ac:dyDescent="0.2">
      <c r="B258">
        <v>0.68610000000000004</v>
      </c>
      <c r="C258">
        <v>-1.1544000000000001</v>
      </c>
      <c r="D258">
        <v>1.772</v>
      </c>
    </row>
    <row r="259" spans="1:4" x14ac:dyDescent="0.2">
      <c r="B259">
        <v>0.68330000000000002</v>
      </c>
      <c r="C259">
        <v>-0.34460000000000002</v>
      </c>
      <c r="D259">
        <v>-0.26579999999999998</v>
      </c>
    </row>
    <row r="260" spans="1:4" x14ac:dyDescent="0.2">
      <c r="B260">
        <v>0.97889999999999999</v>
      </c>
      <c r="C260">
        <v>-0.69930000000000003</v>
      </c>
      <c r="D260">
        <v>0.39610000000000001</v>
      </c>
    </row>
    <row r="262" spans="1:4" x14ac:dyDescent="0.2">
      <c r="A262" t="s">
        <v>44</v>
      </c>
    </row>
    <row r="263" spans="1:4" x14ac:dyDescent="0.2">
      <c r="A263" t="s">
        <v>33</v>
      </c>
    </row>
    <row r="264" spans="1:4" x14ac:dyDescent="0.2">
      <c r="B264">
        <v>0.2359</v>
      </c>
      <c r="C264">
        <v>-7.85E-2</v>
      </c>
      <c r="D264">
        <v>-0.12720000000000001</v>
      </c>
    </row>
    <row r="265" spans="1:4" x14ac:dyDescent="0.2">
      <c r="B265">
        <v>0.2155</v>
      </c>
      <c r="C265">
        <v>0.186</v>
      </c>
      <c r="D265">
        <v>-0.13789999999999999</v>
      </c>
    </row>
    <row r="266" spans="1:4" x14ac:dyDescent="0.2">
      <c r="B266">
        <v>0.2467</v>
      </c>
      <c r="C266">
        <v>-4.9099999999999998E-2</v>
      </c>
      <c r="D266">
        <v>-1.6000000000000001E-3</v>
      </c>
    </row>
    <row r="267" spans="1:4" x14ac:dyDescent="0.2">
      <c r="B267">
        <v>0.2276</v>
      </c>
      <c r="C267">
        <v>7.7399999999999997E-2</v>
      </c>
      <c r="D267">
        <v>-0.1105</v>
      </c>
    </row>
    <row r="268" spans="1:4" x14ac:dyDescent="0.2">
      <c r="B268" s="26">
        <v>-6.9999999999999999E-4</v>
      </c>
      <c r="C268">
        <v>0.34560000000000002</v>
      </c>
      <c r="D268">
        <v>1.1900000000000001E-2</v>
      </c>
    </row>
    <row r="269" spans="1:4" x14ac:dyDescent="0.2">
      <c r="B269">
        <v>0.2172</v>
      </c>
      <c r="C269">
        <v>0.13589999999999999</v>
      </c>
      <c r="D269">
        <v>0.19420000000000001</v>
      </c>
    </row>
    <row r="270" spans="1:4" x14ac:dyDescent="0.2">
      <c r="B270">
        <v>-0.20200000000000001</v>
      </c>
      <c r="C270">
        <v>0.32529999999999998</v>
      </c>
      <c r="D270">
        <v>5.4000000000000003E-3</v>
      </c>
    </row>
    <row r="271" spans="1:4" x14ac:dyDescent="0.2">
      <c r="B271">
        <v>-0.18959999999999999</v>
      </c>
      <c r="C271">
        <v>0.34610000000000002</v>
      </c>
      <c r="D271">
        <v>0.1129</v>
      </c>
    </row>
    <row r="272" spans="1:4" x14ac:dyDescent="0.2">
      <c r="B272">
        <v>0.23130000000000001</v>
      </c>
      <c r="C272">
        <v>9.6100000000000005E-2</v>
      </c>
      <c r="D272">
        <v>-0.214</v>
      </c>
    </row>
    <row r="273" spans="2:4" x14ac:dyDescent="0.2">
      <c r="B273">
        <v>1.23E-2</v>
      </c>
      <c r="C273">
        <v>0.4466</v>
      </c>
      <c r="D273">
        <v>-0.17560000000000001</v>
      </c>
    </row>
    <row r="274" spans="2:4" x14ac:dyDescent="0.2">
      <c r="B274">
        <v>0.1109</v>
      </c>
      <c r="C274">
        <v>0.1638</v>
      </c>
      <c r="D274">
        <v>-0.26329999999999998</v>
      </c>
    </row>
    <row r="275" spans="2:4" x14ac:dyDescent="0.2">
      <c r="B275">
        <v>6.4100000000000004E-2</v>
      </c>
      <c r="C275">
        <v>0.32019999999999998</v>
      </c>
      <c r="D275">
        <v>-0.33379999999999999</v>
      </c>
    </row>
    <row r="276" spans="2:4" x14ac:dyDescent="0.2">
      <c r="B276">
        <v>0.247</v>
      </c>
      <c r="C276">
        <v>5.2999999999999999E-2</v>
      </c>
      <c r="D276">
        <v>-9.2600000000000002E-2</v>
      </c>
    </row>
    <row r="277" spans="2:4" x14ac:dyDescent="0.2">
      <c r="B277">
        <v>0.2374</v>
      </c>
      <c r="C277">
        <v>0.14599999999999999</v>
      </c>
      <c r="D277">
        <v>-0.1037</v>
      </c>
    </row>
    <row r="278" spans="2:4" x14ac:dyDescent="0.2">
      <c r="B278">
        <v>0.18140000000000001</v>
      </c>
      <c r="C278">
        <v>0.1245</v>
      </c>
      <c r="D278">
        <v>3.7699999999999997E-2</v>
      </c>
    </row>
    <row r="279" spans="2:4" x14ac:dyDescent="0.2">
      <c r="B279">
        <v>0.23680000000000001</v>
      </c>
      <c r="C279">
        <v>-1.7899999999999999E-2</v>
      </c>
      <c r="D279">
        <v>7.5999999999999998E-2</v>
      </c>
    </row>
    <row r="280" spans="2:4" x14ac:dyDescent="0.2">
      <c r="B280">
        <v>0.2462</v>
      </c>
      <c r="C280">
        <v>-0.1048</v>
      </c>
      <c r="D280">
        <v>9.4100000000000003E-2</v>
      </c>
    </row>
    <row r="281" spans="2:4" x14ac:dyDescent="0.2">
      <c r="B281">
        <v>0.19980000000000001</v>
      </c>
      <c r="C281">
        <v>0.10580000000000001</v>
      </c>
      <c r="D281">
        <v>4.2700000000000002E-2</v>
      </c>
    </row>
    <row r="282" spans="2:4" x14ac:dyDescent="0.2">
      <c r="B282">
        <v>0.19969999999999999</v>
      </c>
      <c r="C282">
        <v>0.1075</v>
      </c>
      <c r="D282">
        <v>0.36220000000000002</v>
      </c>
    </row>
    <row r="283" spans="2:4" x14ac:dyDescent="0.2">
      <c r="B283">
        <v>0.22589999999999999</v>
      </c>
      <c r="C283">
        <v>-3.1099999999999999E-2</v>
      </c>
      <c r="D283">
        <v>0.2306</v>
      </c>
    </row>
    <row r="284" spans="2:4" x14ac:dyDescent="0.2">
      <c r="B284">
        <v>-6.6199999999999995E-2</v>
      </c>
      <c r="C284">
        <v>0.254</v>
      </c>
      <c r="D284">
        <v>0.42359999999999998</v>
      </c>
    </row>
    <row r="285" spans="2:4" x14ac:dyDescent="0.2">
      <c r="B285">
        <v>5.1000000000000004E-3</v>
      </c>
      <c r="C285">
        <v>0.23619999999999999</v>
      </c>
      <c r="D285">
        <v>0.46279999999999999</v>
      </c>
    </row>
    <row r="286" spans="2:4" x14ac:dyDescent="0.2">
      <c r="B286">
        <v>0.25890000000000002</v>
      </c>
      <c r="C286">
        <v>-7.0499999999999993E-2</v>
      </c>
      <c r="D286">
        <v>6.9599999999999995E-2</v>
      </c>
    </row>
    <row r="287" spans="2:4" x14ac:dyDescent="0.2">
      <c r="B287">
        <v>0.23549999999999999</v>
      </c>
      <c r="C287">
        <v>-1.9800000000000002E-2</v>
      </c>
      <c r="D287">
        <v>0.11509999999999999</v>
      </c>
    </row>
    <row r="288" spans="2:4" x14ac:dyDescent="0.2">
      <c r="B288">
        <v>0.21079999999999999</v>
      </c>
      <c r="C288">
        <v>-0.1217</v>
      </c>
      <c r="D288">
        <v>9.4E-2</v>
      </c>
    </row>
    <row r="289" spans="1:4" x14ac:dyDescent="0.2">
      <c r="B289">
        <v>7.6999999999999999E-2</v>
      </c>
      <c r="C289">
        <v>-0.16789999999999999</v>
      </c>
      <c r="D289">
        <v>1.4999999999999999E-2</v>
      </c>
    </row>
    <row r="290" spans="1:4" x14ac:dyDescent="0.2">
      <c r="B290">
        <v>0.1275</v>
      </c>
      <c r="C290">
        <v>7.7399999999999997E-2</v>
      </c>
      <c r="D290">
        <v>-4.7399999999999998E-2</v>
      </c>
    </row>
    <row r="292" spans="1:4" x14ac:dyDescent="0.2">
      <c r="A292" t="s">
        <v>43</v>
      </c>
    </row>
    <row r="293" spans="1:4" x14ac:dyDescent="0.2">
      <c r="A293" t="s">
        <v>42</v>
      </c>
    </row>
    <row r="294" spans="1:4" x14ac:dyDescent="0.2">
      <c r="A294" t="s">
        <v>33</v>
      </c>
      <c r="B294" t="s">
        <v>32</v>
      </c>
      <c r="C294" t="s">
        <v>31</v>
      </c>
      <c r="D294" t="s">
        <v>30</v>
      </c>
    </row>
    <row r="295" spans="1:4" x14ac:dyDescent="0.2">
      <c r="A295" t="s">
        <v>39</v>
      </c>
      <c r="B295">
        <v>1.2000999999999999</v>
      </c>
      <c r="C295">
        <v>-1.4004000000000001</v>
      </c>
      <c r="D295">
        <v>-8.9999999999999993E-3</v>
      </c>
    </row>
    <row r="296" spans="1:4" x14ac:dyDescent="0.2">
      <c r="A296" t="s">
        <v>38</v>
      </c>
      <c r="B296">
        <v>-1.2000999999999999</v>
      </c>
      <c r="C296">
        <v>1.4004000000000001</v>
      </c>
      <c r="D296">
        <v>8.9999999999999993E-3</v>
      </c>
    </row>
    <row r="297" spans="1:4" x14ac:dyDescent="0.2">
      <c r="A297" t="s">
        <v>37</v>
      </c>
      <c r="B297">
        <v>-2.3875999999999999</v>
      </c>
      <c r="C297">
        <v>0.2248</v>
      </c>
      <c r="D297">
        <v>0.15909999999999999</v>
      </c>
    </row>
    <row r="298" spans="1:4" x14ac:dyDescent="0.2">
      <c r="A298" t="s">
        <v>36</v>
      </c>
      <c r="B298">
        <v>2.3875999999999999</v>
      </c>
      <c r="C298">
        <v>-0.2248</v>
      </c>
      <c r="D298">
        <v>-0.15909999999999999</v>
      </c>
    </row>
    <row r="300" spans="1:4" x14ac:dyDescent="0.2">
      <c r="A300" t="s">
        <v>41</v>
      </c>
    </row>
    <row r="301" spans="1:4" x14ac:dyDescent="0.2">
      <c r="A301" t="s">
        <v>33</v>
      </c>
      <c r="B301" t="s">
        <v>32</v>
      </c>
      <c r="C301" t="s">
        <v>31</v>
      </c>
      <c r="D301" t="s">
        <v>30</v>
      </c>
    </row>
    <row r="302" spans="1:4" x14ac:dyDescent="0.2">
      <c r="A302" t="s">
        <v>39</v>
      </c>
      <c r="B302">
        <v>0.36509999999999998</v>
      </c>
      <c r="C302">
        <v>0.49709999999999999</v>
      </c>
      <c r="D302">
        <v>0</v>
      </c>
    </row>
    <row r="303" spans="1:4" x14ac:dyDescent="0.2">
      <c r="A303" t="s">
        <v>38</v>
      </c>
      <c r="B303">
        <v>0.36509999999999998</v>
      </c>
      <c r="C303">
        <v>0.49709999999999999</v>
      </c>
      <c r="D303">
        <v>0</v>
      </c>
    </row>
    <row r="304" spans="1:4" x14ac:dyDescent="0.2">
      <c r="A304" t="s">
        <v>37</v>
      </c>
      <c r="B304">
        <v>0.87580000000000002</v>
      </c>
      <c r="C304">
        <v>7.7999999999999996E-3</v>
      </c>
      <c r="D304">
        <v>3.8999999999999998E-3</v>
      </c>
    </row>
    <row r="305" spans="1:4" x14ac:dyDescent="0.2">
      <c r="A305" t="s">
        <v>36</v>
      </c>
      <c r="B305">
        <v>0.87580000000000002</v>
      </c>
      <c r="C305">
        <v>7.7999999999999996E-3</v>
      </c>
      <c r="D305">
        <v>3.8999999999999998E-3</v>
      </c>
    </row>
    <row r="307" spans="1:4" x14ac:dyDescent="0.2">
      <c r="A307" t="s">
        <v>40</v>
      </c>
    </row>
    <row r="308" spans="1:4" x14ac:dyDescent="0.2">
      <c r="A308" t="s">
        <v>33</v>
      </c>
      <c r="B308" t="s">
        <v>32</v>
      </c>
      <c r="C308" t="s">
        <v>31</v>
      </c>
      <c r="D308" t="s">
        <v>30</v>
      </c>
    </row>
    <row r="309" spans="1:4" x14ac:dyDescent="0.2">
      <c r="A309" t="s">
        <v>39</v>
      </c>
      <c r="B309">
        <v>1.6082000000000001</v>
      </c>
      <c r="C309">
        <v>-3.4453999999999998</v>
      </c>
      <c r="D309">
        <v>-2.5600000000000001E-2</v>
      </c>
    </row>
    <row r="310" spans="1:4" x14ac:dyDescent="0.2">
      <c r="A310" t="s">
        <v>38</v>
      </c>
      <c r="B310">
        <v>-1.6082000000000001</v>
      </c>
      <c r="C310">
        <v>3.4453999999999998</v>
      </c>
      <c r="D310">
        <v>2.5600000000000001E-2</v>
      </c>
    </row>
    <row r="311" spans="1:4" x14ac:dyDescent="0.2">
      <c r="A311" t="s">
        <v>37</v>
      </c>
      <c r="B311">
        <v>-3.1996000000000002</v>
      </c>
      <c r="C311">
        <v>0.55310000000000004</v>
      </c>
      <c r="D311">
        <v>0.45369999999999999</v>
      </c>
    </row>
    <row r="312" spans="1:4" x14ac:dyDescent="0.2">
      <c r="A312" t="s">
        <v>36</v>
      </c>
      <c r="B312">
        <v>3.1996000000000002</v>
      </c>
      <c r="C312">
        <v>-0.55310000000000004</v>
      </c>
      <c r="D312">
        <v>-0.45369999999999999</v>
      </c>
    </row>
    <row r="314" spans="1:4" x14ac:dyDescent="0.2">
      <c r="A314" t="s">
        <v>35</v>
      </c>
    </row>
    <row r="315" spans="1:4" x14ac:dyDescent="0.2">
      <c r="A315">
        <v>1.98613113</v>
      </c>
      <c r="B315">
        <v>1.98613113</v>
      </c>
      <c r="C315">
        <v>2.5513706799999998</v>
      </c>
      <c r="D315">
        <v>2.5513706799999998</v>
      </c>
    </row>
    <row r="316" spans="1:4" x14ac:dyDescent="0.2">
      <c r="A316" t="s">
        <v>34</v>
      </c>
    </row>
    <row r="317" spans="1:4" x14ac:dyDescent="0.2">
      <c r="A317" t="s">
        <v>33</v>
      </c>
      <c r="B317" t="s">
        <v>32</v>
      </c>
      <c r="C317" t="s">
        <v>31</v>
      </c>
      <c r="D317" t="s">
        <v>30</v>
      </c>
    </row>
    <row r="318" spans="1:4" x14ac:dyDescent="0.2">
      <c r="A318" t="s">
        <v>29</v>
      </c>
      <c r="B318">
        <v>0.1125</v>
      </c>
      <c r="C318">
        <v>0.5161</v>
      </c>
      <c r="D318">
        <v>0</v>
      </c>
    </row>
    <row r="319" spans="1:4" x14ac:dyDescent="0.2">
      <c r="A319" t="s">
        <v>28</v>
      </c>
      <c r="B319">
        <v>0.4451</v>
      </c>
      <c r="C319">
        <v>1.3299999999999999E-2</v>
      </c>
      <c r="D319">
        <v>8.9999999999999993E-3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Figures 6A, 6B-C</vt:lpstr>
      <vt:lpstr>Figure 6D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Cawthorn</dc:creator>
  <cp:lastModifiedBy>William Cawthorn</cp:lastModifiedBy>
  <dcterms:created xsi:type="dcterms:W3CDTF">2023-04-13T08:47:59Z</dcterms:created>
  <dcterms:modified xsi:type="dcterms:W3CDTF">2023-04-13T08:51:53Z</dcterms:modified>
</cp:coreProperties>
</file>